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drawings/drawing5.xml" ContentType="application/vnd.openxmlformats-officedocument.drawing+xml"/>
  <Override PartName="/xl/tables/table6.xml" ContentType="application/vnd.openxmlformats-officedocument.spreadsheetml.table+xml"/>
  <Override PartName="/xl/drawings/drawing6.xml" ContentType="application/vnd.openxmlformats-officedocument.drawing+xml"/>
  <Override PartName="/xl/tables/table7.xml" ContentType="application/vnd.openxmlformats-officedocument.spreadsheetml.table+xml"/>
  <Override PartName="/xl/drawings/drawing7.xml" ContentType="application/vnd.openxmlformats-officedocument.drawing+xml"/>
  <Override PartName="/xl/tables/table8.xml" ContentType="application/vnd.openxmlformats-officedocument.spreadsheetml.table+xml"/>
  <Override PartName="/xl/drawings/drawing8.xml" ContentType="application/vnd.openxmlformats-officedocument.drawing+xml"/>
  <Override PartName="/xl/tables/table9.xml" ContentType="application/vnd.openxmlformats-officedocument.spreadsheetml.table+xml"/>
  <Override PartName="/xl/drawings/drawing9.xml" ContentType="application/vnd.openxmlformats-officedocument.drawing+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L:\Research &amp; Analysis Division\FY25\FinCEN Analytical Hub\DQM\_Metrics Team\Interactive SAR Stats\SAR_Stats_Issue10 - Updated\"/>
    </mc:Choice>
  </mc:AlternateContent>
  <xr:revisionPtr revIDLastSave="0" documentId="13_ncr:1_{09237A11-E4BA-435F-9F83-B2A2837CB16A}" xr6:coauthVersionLast="47" xr6:coauthVersionMax="47" xr10:uidLastSave="{00000000-0000-0000-0000-000000000000}"/>
  <bookViews>
    <workbookView xWindow="28680" yWindow="-120" windowWidth="29040" windowHeight="15840" xr2:uid="{00000000-000D-0000-FFFF-FFFF00000000}"/>
  </bookViews>
  <sheets>
    <sheet name="Exhibit 1" sheetId="1" r:id="rId1"/>
    <sheet name="Exhibit 2" sheetId="2" r:id="rId2"/>
    <sheet name="Exhibit 3" sheetId="3" r:id="rId3"/>
    <sheet name="Exhibit 4" sheetId="4" r:id="rId4"/>
    <sheet name="Exhibit 5" sheetId="5" r:id="rId5"/>
    <sheet name="Exhibit 6" sheetId="6" r:id="rId6"/>
    <sheet name="Exhibit 7" sheetId="7" r:id="rId7"/>
    <sheet name="Exhibit 8" sheetId="8" r:id="rId8"/>
    <sheet name="Exhibit 9" sheetId="9" r:id="rId9"/>
  </sheets>
  <definedNames>
    <definedName name="_AMO_ContentDefinition_217891498" hidden="1">"'Partitions:15'"</definedName>
    <definedName name="_AMO_ContentDefinition_217891498.0" hidden="1">"'&lt;ContentDefinition name=""SASApp:FCSHRLIB.SARS_EXHIBIT8"" rsid=""217891498"" type=""DataSet"" format=""ReportXml"" imgfmt=""ActiveX"" created=""12/17/2014 13:08:11"" modifed=""01/06/2015 10:58:47"" user=""celiop"" apply=""False"" css=""C:\Program File'"</definedName>
    <definedName name="_AMO_ContentDefinition_217891498.1" hidden="1">"'s\SASHome\x86\SASAddinforMicrosoftOffice\5.1\Styles\AMODefault.css"" range=""SASApp_FCSHRLIB_SARS_EXHIBIT8"" auto=""False"" xTime=""00:00:00"" rTime=""00:00:00.3587931"" bgnew=""False"" nFmt=""False"" grphSet=""False"" imgY=""0"" imgX=""0""&gt;_x000D_
  &lt;files'"</definedName>
    <definedName name="_AMO_ContentDefinition_217891498.10" hidden="1">"'mp;lt;/IsSubquery&amp;amp;gt;&amp;amp;lt;SubqueryTemplateName /&amp;amp;gt;&amp;amp;lt;/RHSItem&amp;amp;gt;&amp;amp;lt;/RightHandSideItems&amp;amp;gt;&amp;amp;lt;/RightHandSide&amp;amp;gt;&amp;amp;lt;/TreeRoot&amp;amp;gt;&amp;amp;lt;/FilterTree&amp;amp;gt;&amp;quot; Sort=&amp;quot;description ASC&amp;quot; ColSelF'"</definedName>
    <definedName name="_AMO_ContentDefinition_217891498.11" hidden="1">"'lg=&amp;quot;0&amp;quot; Name=&amp;quot;SARS_EXHIBIT8&amp;quot;&amp;gt;&amp;#xD;&amp;#xA;&amp;lt;Cols&amp;gt;&amp;#xD;&amp;#xA;&amp;lt;cn&amp;gt;description&amp;lt;/cn&amp;gt;&amp;#xD;&amp;#xA;&amp;lt;cn&amp;gt;SBJT_Count&amp;lt;/cn&amp;gt;&amp;#xD;&amp;#xA;&amp;lt;/Cols&amp;gt;&amp;#xD;&amp;#xA;&amp;lt;ColOrd&amp;gt;&amp;#xD;&amp;#xA;&amp;lt;cn&amp;gt;description&amp;lt;/cn&amp;gt;&amp;#xD;&amp;'"</definedName>
    <definedName name="_AMO_ContentDefinition_217891498.12" hidden="1">"'#xA;&amp;lt;cn&amp;gt;SBJT_Count&amp;lt;/cn&amp;gt;&amp;#xD;&amp;#xA;&amp;lt;cn&amp;gt;ORG_TYP_TXT&amp;lt;/cn&amp;gt;&amp;#xD;&amp;#xA;&amp;lt;cn&amp;gt;FILG_RCV_DT_YEAR&amp;lt;/cn&amp;gt;&amp;#xD;&amp;#xA;&amp;lt;cn&amp;gt;bsa_count&amp;lt;/cn&amp;gt;&amp;#xD;&amp;#xA;&amp;lt;/ColOrd&amp;gt;&amp;#xD;&amp;#xA;&amp;lt;/SasDataSource&amp;gt;"" /&gt;_x000D_
  &lt;param n=""ExcelTable'"</definedName>
    <definedName name="_AMO_ContentDefinition_217891498.13" hidden="1">"'ColumnCount"" v=""2"" /&gt;_x000D_
  &lt;param n=""ExcelTableRowCount"" v=""11"" /&gt;_x000D_
  &lt;param n=""DataRowCount"" v=""11"" /&gt;_x000D_
  &lt;param n=""DataColCount"" v=""2"" /&gt;_x000D_
  &lt;param n=""ObsColumn"" v=""false"" /&gt;_x000D_
  &lt;param n=""ExcelFormattingHash"" v=""994935581"" /&gt;_x000D_
'"</definedName>
    <definedName name="_AMO_ContentDefinition_217891498.14" hidden="1">"'  &lt;param n=""ExcelFormatting"" v=""Automatic"" /&gt;_x000D_
  &lt;ExcelXMLOptions AdjColWidths=""True"" RowOpt=""InsertCells"" ColOpt=""InsertCells"" /&gt;_x000D_
&lt;/ContentDefinition&gt;'"</definedName>
    <definedName name="_AMO_ContentDefinition_217891498.2" hidden="1">"' /&gt;_x000D_
  &lt;parents /&gt;_x000D_
  &lt;children /&gt;_x000D_
  &lt;param n=""AMO_Version"" v=""5.1"" /&gt;_x000D_
  &lt;param n=""DisplayName"" v=""SASApp:FCSHRLIB.SARS_EXHIBIT8"" /&gt;_x000D_
  &lt;param n=""DisplayType"" v=""Data Set"" /&gt;_x000D_
  &lt;param n=""DataSourceType"" v=""SAS DATASET"" /&gt;_x000D_
  &lt;para'"</definedName>
    <definedName name="_AMO_ContentDefinition_217891498.3" hidden="1">"'m n=""SASFilter"" v=""ORG_TYP_TXT = 'Securities/Futures'"" /&gt;_x000D_
  &lt;param n=""MoreSheetsForRows"" v=""False"" /&gt;_x000D_
  &lt;param n=""PageSize"" v=""500"" /&gt;_x000D_
  &lt;param n=""ShowRowNumbers"" v=""False"" /&gt;_x000D_
  &lt;param n=""ShowInfoInSheet"" v=""False"" /&gt;_x000D_
  &lt;pa'"</definedName>
    <definedName name="_AMO_ContentDefinition_217891498.4" hidden="1">"'ram n=""CredKey"" v=""SARS_EXHIBIT8&amp;#x1;SASApp&amp;#x1;FinCEN_Shr_Lib"" /&gt;_x000D_
  &lt;param n=""ClassName"" v=""SAS.OfficeAddin.DataViewItem"" /&gt;_x000D_
  &lt;param n=""ServerName"" v=""SASApp"" /&gt;_x000D_
  &lt;param n=""DataSource"" v=""&amp;lt;SasDataSource Version=&amp;quot;4.2&amp;quot; '"</definedName>
    <definedName name="_AMO_ContentDefinition_217891498.5" hidden="1">"'Type=&amp;quot;SAS.Servers.Dataset&amp;quot; Svr=&amp;quot;SASApp&amp;quot; Lib=&amp;quot;FCSHRLIB&amp;quot; Filter=&amp;quot;ORG_TYP_TXT = 'Securities/Futures'&amp;quot; FilterDS=&amp;quot;&amp;amp;lt;?xml version=&amp;amp;quot;1.0&amp;amp;quot; encoding=&amp;amp;quot;utf-16&amp;amp;quot;?&amp;amp;gt;&amp;amp;lt;'"</definedName>
    <definedName name="_AMO_ContentDefinition_217891498.6" hidden="1">"'FilterTree&amp;amp;gt;&amp;amp;lt;TreeRoot&amp;amp;gt;&amp;amp;lt;ID&amp;amp;gt;e53e2614-6a22-4240-bd53-23afdb318e66&amp;amp;lt;/ID&amp;amp;gt;&amp;amp;lt;FilterType&amp;amp;gt;COLUMN&amp;amp;lt;/FilterType&amp;amp;gt;&amp;amp;lt;TableID /&amp;amp;gt;&amp;amp;lt;ColumnName&amp;amp;gt;ORG_TYP_TXT&amp;amp;lt;/Column'"</definedName>
    <definedName name="_AMO_ContentDefinition_217891498.7" hidden="1">"'Name&amp;amp;gt;&amp;amp;lt;ColumnType&amp;amp;gt;Character&amp;amp;lt;/ColumnType&amp;amp;gt;&amp;amp;lt;GroupLevel /&amp;amp;gt;&amp;amp;lt;Operator&amp;amp;gt;=&amp;amp;lt;/Operator&amp;amp;gt;&amp;amp;lt;UseMacroFunction&amp;amp;gt;False&amp;amp;lt;/UseMacroFunction&amp;amp;gt;&amp;amp;lt;Not&amp;amp;gt;False&amp;amp;'"</definedName>
    <definedName name="_AMO_ContentDefinition_217891498.8" hidden="1">"'lt;/Not&amp;amp;gt;&amp;amp;lt;Label /&amp;amp;gt;&amp;amp;lt;RightHandSide&amp;amp;gt;&amp;amp;lt;RightHandSideNumType&amp;amp;gt;SINGLE&amp;amp;lt;/RightHandSideNumType&amp;amp;gt;&amp;amp;lt;RightHandSideItems&amp;amp;gt;&amp;amp;lt;RHSItem&amp;amp;gt;&amp;amp;lt;RHSType&amp;amp;gt;EXPRESSION&amp;amp;lt;/RHSTyp'"</definedName>
    <definedName name="_AMO_ContentDefinition_217891498.9" hidden="1">"'e&amp;amp;gt;&amp;amp;lt;AddQuotes&amp;amp;gt;True&amp;amp;lt;/AddQuotes&amp;amp;gt;&amp;amp;lt;DateFormat&amp;amp;gt;None&amp;amp;lt;/DateFormat&amp;amp;gt;&amp;amp;lt;RightHandSideExpression&amp;amp;gt;Securities/Futures&amp;amp;lt;/RightHandSideExpression&amp;amp;gt;&amp;amp;lt;IsSubquery&amp;amp;gt;False&amp;a'"</definedName>
    <definedName name="_AMO_ContentDefinition_299206041" hidden="1">"'Partitions:10'"</definedName>
    <definedName name="_AMO_ContentDefinition_299206041.0" hidden="1">"'&lt;ContentDefinition name=""SASApp:FCSHRLIB.SARS_EXHIBIT9_SECURITIES_FUTURES"" rsid=""299206041"" type=""DataSet"" format=""ReportXml"" imgfmt=""ActiveX"" created=""12/17/2014 16:28:56"" modifed=""01/06/2015 11:00:08"" user=""celiop"" apply=""False"" c'"</definedName>
    <definedName name="_AMO_ContentDefinition_299206041.1" hidden="1">"'ss=""C:\Program Files\SASHome\x86\SASAddinforMicrosoftOffice\5.1\Styles\AMODefault.css"" range=""SASApp_FCSHRLIB_SARS_EXHIBIT9_SECURITIES_FUTURES"" auto=""False"" xTime=""00:00:00"" rTime=""00:00:00.2495952"" bgnew=""False"" nFmt=""False"" grphSet'"</definedName>
    <definedName name="_AMO_ContentDefinition_299206041.2" hidden="1">"'=""False"" imgY=""0"" imgX=""0""&gt;_x000D_
  &lt;files /&gt;_x000D_
  &lt;parents /&gt;_x000D_
  &lt;children /&gt;_x000D_
  &lt;param n=""AMO_Version"" v=""5.1"" /&gt;_x000D_
  &lt;param n=""DisplayName"" v=""SASApp:FCSHRLIB.SARS_EXHIBIT9_SECURITIES_FUTURES"" /&gt;_x000D_
  &lt;param n=""DisplayType"" v=""Data Set"" /&gt;'"</definedName>
    <definedName name="_AMO_ContentDefinition_299206041.3" hidden="1">"'_x000D_
  &lt;param n=""DataSourceType"" v=""SAS DATASET"" /&gt;_x000D_
  &lt;param n=""SASFilter"" v="""" /&gt;_x000D_
  &lt;param n=""MoreSheetsForRows"" v=""False"" /&gt;_x000D_
  &lt;param n=""PageSize"" v=""500"" /&gt;_x000D_
  &lt;param n=""ShowRowNumbers"" v=""False"" /&gt;_x000D_
  &lt;param n=""ShowInfoInSh'"</definedName>
    <definedName name="_AMO_ContentDefinition_299206041.4" hidden="1">"'eet"" v=""False"" /&gt;_x000D_
  &lt;param n=""CredKey"" v=""SARS_EXHIBIT9_SECURITIES_FUTURES&amp;#x1;SASApp&amp;#x1;FinCEN_Shr_Lib"" /&gt;_x000D_
  &lt;param n=""ClassName"" v=""SAS.OfficeAddin.DataViewItem"" /&gt;_x000D_
  &lt;param n=""ServerName"" v=""SASApp"" /&gt;_x000D_
  &lt;param n=""DataSource""'"</definedName>
    <definedName name="_AMO_ContentDefinition_299206041.5" hidden="1">"' v=""&amp;lt;SasDataSource Version=&amp;quot;4.2&amp;quot; Type=&amp;quot;SAS.Servers.Dataset&amp;quot; Svr=&amp;quot;SASApp&amp;quot; Lib=&amp;quot;FCSHRLIB&amp;quot; FilterDS=&amp;quot;&amp;amp;lt;?xml version=&amp;amp;quot;1.0&amp;amp;quot; encoding=&amp;amp;quot;utf-16&amp;amp;quot;?&amp;amp;gt;&amp;amp;lt;FilterT'"</definedName>
    <definedName name="_AMO_ContentDefinition_299206041.6" hidden="1">"'ree&amp;amp;gt;&amp;amp;lt;TreeRoot /&amp;amp;gt;&amp;amp;lt;/FilterTree&amp;amp;gt;&amp;quot; Sort=&amp;quot;FNCL_ORG_SBTYP_TXT ASC&amp;quot; ColSelFlg=&amp;quot;0&amp;quot; Name=&amp;quot;SARS_EXHIBIT9_SECURITIES_FUTURES&amp;quot;&amp;gt;&amp;#xD;&amp;#xA;&amp;lt;Cols&amp;gt;&amp;#xD;&amp;#xA;&amp;lt;cn&amp;gt;FNCL_ORG_SBTYP_TXT&amp;lt'"</definedName>
    <definedName name="_AMO_ContentDefinition_299206041.7" hidden="1">"';/cn&amp;gt;&amp;#xD;&amp;#xA;&amp;lt;cn&amp;gt;bsa_count&amp;lt;/cn&amp;gt;&amp;#xD;&amp;#xA;&amp;lt;/Cols&amp;gt;&amp;#xD;&amp;#xA;&amp;lt;ColOrd&amp;gt;&amp;#xD;&amp;#xA;&amp;lt;cn&amp;gt;FNCL_ORG_SBTYP_TXT&amp;lt;/cn&amp;gt;&amp;#xD;&amp;#xA;&amp;lt;cn&amp;gt;bsa_count&amp;lt;/cn&amp;gt;&amp;#xD;&amp;#xA;&amp;lt;cn&amp;gt;FILG_RCV_DT_YEAR&amp;lt;/cn&amp;gt;&amp;#xD;&amp;#xA;&amp;lt;/ColOr'"</definedName>
    <definedName name="_AMO_ContentDefinition_299206041.8" hidden="1">"'d&amp;gt;&amp;#xD;&amp;#xA;&amp;lt;/SasDataSource&amp;gt;"" /&gt;_x000D_
  &lt;param n=""ExcelTableColumnCount"" v=""2"" /&gt;_x000D_
  &lt;param n=""ExcelTableRowCount"" v=""11"" /&gt;_x000D_
  &lt;param n=""DataRowCount"" v=""11"" /&gt;_x000D_
  &lt;param n=""DataColCount"" v=""2"" /&gt;_x000D_
  &lt;param n=""ObsColumn"" v=""'"</definedName>
    <definedName name="_AMO_ContentDefinition_299206041.9" hidden="1">"'false"" /&gt;_x000D_
  &lt;param n=""ExcelFormattingHash"" v=""579288029"" /&gt;_x000D_
  &lt;param n=""ExcelFormatting"" v=""Automatic"" /&gt;_x000D_
  &lt;ExcelXMLOptions AdjColWidths=""True"" RowOpt=""InsertCells"" ColOpt=""InsertCells"" /&gt;_x000D_
&lt;/ContentDefinition&gt;'"</definedName>
    <definedName name="_AMO_ContentDefinition_430433058" hidden="1">"'Partitions:15'"</definedName>
    <definedName name="_AMO_ContentDefinition_430433058.0" hidden="1">"'&lt;ContentDefinition name=""SASApp:FCSHRLIB.SARS_EXHIBIT1"" rsid=""430433058"" type=""DataSet"" format=""ReportXml"" imgfmt=""ActiveX"" created=""12/17/2014 13:04:31"" modifed=""12/17/2014 13:04:31"" user=""celiop"" apply=""False"" css=""C:\Program File'"</definedName>
    <definedName name="_AMO_ContentDefinition_430433058.1" hidden="1">"'s\SASHome\x86\SASAddinforMicrosoftOffice\5.1\Styles\AMODefault.css"" range=""SASApp_FCSHRLIB_SARS_EXHIBIT1"" auto=""False"" xTime=""00:00:00.0360000"" rTime=""00:00:00.2630000"" bgnew=""False"" nFmt=""False"" grphSet=""False"" imgY=""0"" imgX=""0""&gt;_x000D_
'"</definedName>
    <definedName name="_AMO_ContentDefinition_430433058.10" hidden="1">"'alse&amp;amp;lt;/IsSubquery&amp;amp;gt;&amp;amp;lt;SubqueryTemplateName /&amp;amp;gt;&amp;amp;lt;/RHSItem&amp;amp;gt;&amp;amp;lt;/RightHandSideItems&amp;amp;gt;&amp;amp;lt;/RightHandSide&amp;amp;gt;&amp;amp;lt;/TreeRoot&amp;amp;gt;&amp;amp;lt;/FilterTree&amp;amp;gt;&amp;quot; Sort=&amp;quot;FILG_RCV_DT_MONTH ASC&amp;q'"</definedName>
    <definedName name="_AMO_ContentDefinition_430433058.11" hidden="1">"'uot; ColSelFlg=&amp;quot;0&amp;quot; Name=&amp;quot;SARS_EXHIBIT1&amp;quot;&amp;gt;&amp;#xD;&amp;#xA;&amp;lt;Cols&amp;gt;&amp;#xD;&amp;#xA;&amp;lt;cn&amp;gt;FILG_RCV_DT_MONTH&amp;lt;/cn&amp;gt;&amp;#xD;&amp;#xA;&amp;lt;cn&amp;gt;bsa_count&amp;lt;/cn&amp;gt;&amp;#xD;&amp;#xA;&amp;lt;/Cols&amp;gt;&amp;#xD;&amp;#xA;&amp;lt;ColOrd&amp;gt;&amp;#xD;&amp;#xA;&amp;lt;cn&amp;gt;FILG_RCV_DT'"</definedName>
    <definedName name="_AMO_ContentDefinition_430433058.12" hidden="1">"'_MONTH&amp;lt;/cn&amp;gt;&amp;#xD;&amp;#xA;&amp;lt;cn&amp;gt;bsa_count&amp;lt;/cn&amp;gt;&amp;#xD;&amp;#xA;&amp;lt;cn&amp;gt;FILG_RCV_DT_YEAR&amp;lt;/cn&amp;gt;&amp;#xD;&amp;#xA;&amp;lt;cn&amp;gt;FRM_TYP_CD&amp;lt;/cn&amp;gt;&amp;#xD;&amp;#xA;&amp;lt;cn&amp;gt;ORG_TYP_TXT&amp;lt;/cn&amp;gt;&amp;#xD;&amp;#xA;&amp;lt;/ColOrd&amp;gt;&amp;#xD;&amp;#xA;&amp;lt;/SasDataSource&amp;gt;"" /&gt;_x000D_
'"</definedName>
    <definedName name="_AMO_ContentDefinition_430433058.13" hidden="1">"'  &lt;param n=""ExcelTableColumnCount"" v=""2"" /&gt;_x000D_
  &lt;param n=""ExcelTableRowCount"" v=""9"" /&gt;_x000D_
  &lt;param n=""DataRowCount"" v=""9"" /&gt;_x000D_
  &lt;param n=""DataColCount"" v=""2"" /&gt;_x000D_
  &lt;param n=""ObsColumn"" v=""false"" /&gt;_x000D_
  &lt;param n=""ExcelFormattingHash'"</definedName>
    <definedName name="_AMO_ContentDefinition_430433058.14" hidden="1">"'"" v=""291531489"" /&gt;_x000D_
  &lt;param n=""ExcelFormatting"" v=""Automatic"" /&gt;_x000D_
  &lt;ExcelXMLOptions AdjColWidths=""True"" RowOpt=""InsertCells"" ColOpt=""InsertCells"" /&gt;_x000D_
&lt;/ContentDefinition&gt;'"</definedName>
    <definedName name="_AMO_ContentDefinition_430433058.2" hidden="1">"'  &lt;files /&gt;_x000D_
  &lt;parents /&gt;_x000D_
  &lt;children /&gt;_x000D_
  &lt;param n=""AMO_Version"" v=""5.1"" /&gt;_x000D_
  &lt;param n=""DisplayName"" v=""SASApp:FCSHRLIB.SARS_EXHIBIT1"" /&gt;_x000D_
  &lt;param n=""DisplayType"" v=""Data Set"" /&gt;_x000D_
  &lt;param n=""DataSourceType"" v=""SAS DATASET"" /&gt;_x000D_
'"</definedName>
    <definedName name="_AMO_ContentDefinition_430433058.3" hidden="1">"'  &lt;param n=""SASFilter"" v=""ORG_TYP_TXT = 'Securities/Futures'"" /&gt;_x000D_
  &lt;param n=""MoreSheetsForRows"" v=""False"" /&gt;_x000D_
  &lt;param n=""PageSize"" v=""500"" /&gt;_x000D_
  &lt;param n=""ShowRowNumbers"" v=""False"" /&gt;_x000D_
  &lt;param n=""ShowInfoInSheet"" v=""False"" /&gt;_x000D_'"</definedName>
    <definedName name="_AMO_ContentDefinition_430433058.4" hidden="1">"'
  &lt;param n=""CredKey"" v=""SARS_EXHIBIT1&amp;#x1;SASApp&amp;#x1;FinCEN_Shr_Lib"" /&gt;_x000D_
  &lt;param n=""ClassName"" v=""SAS.OfficeAddin.DataViewItem"" /&gt;_x000D_
  &lt;param n=""ServerName"" v=""SASApp"" /&gt;_x000D_
  &lt;param n=""DataSource"" v=""&amp;lt;SasDataSource Version=&amp;quot;4.2&amp;'"</definedName>
    <definedName name="_AMO_ContentDefinition_430433058.5" hidden="1">"'quot; Type=&amp;quot;SAS.Servers.Dataset&amp;quot; Svr=&amp;quot;SASApp&amp;quot; Lib=&amp;quot;FCSHRLIB&amp;quot; Filter=&amp;quot;ORG_TYP_TXT = 'Securities/Futures'&amp;quot; FilterDS=&amp;quot;&amp;amp;lt;?xml version=&amp;amp;quot;1.0&amp;amp;quot; encoding=&amp;amp;quot;utf-16&amp;amp;quot;?&amp;amp;gt;&amp;a'"</definedName>
    <definedName name="_AMO_ContentDefinition_430433058.6" hidden="1">"'mp;lt;FilterTree&amp;amp;gt;&amp;amp;lt;TreeRoot&amp;amp;gt;&amp;amp;lt;ID&amp;amp;gt;3a1d6284-554f-4296-83ee-872215b2d0b7&amp;amp;lt;/ID&amp;amp;gt;&amp;amp;lt;FilterType&amp;amp;gt;COLUMN&amp;amp;lt;/FilterType&amp;amp;gt;&amp;amp;lt;TableID /&amp;amp;gt;&amp;amp;lt;ColumnName&amp;amp;gt;ORG_TYP_TXT&amp;amp;lt;/'"</definedName>
    <definedName name="_AMO_ContentDefinition_430433058.7" hidden="1">"'ColumnName&amp;amp;gt;&amp;amp;lt;ColumnType&amp;amp;gt;Character&amp;amp;lt;/ColumnType&amp;amp;gt;&amp;amp;lt;GroupLevel /&amp;amp;gt;&amp;amp;lt;Operator&amp;amp;gt;=&amp;amp;lt;/Operator&amp;amp;gt;&amp;amp;lt;UseMacroFunction&amp;amp;gt;False&amp;amp;lt;/UseMacroFunction&amp;amp;gt;&amp;amp;lt;Not&amp;amp;gt;Fals'"</definedName>
    <definedName name="_AMO_ContentDefinition_430433058.8" hidden="1">"'e&amp;amp;lt;/Not&amp;amp;gt;&amp;amp;lt;Label /&amp;amp;gt;&amp;amp;lt;RightHandSide&amp;amp;gt;&amp;amp;lt;RightHandSideNumType&amp;amp;gt;SINGLE&amp;amp;lt;/RightHandSideNumType&amp;amp;gt;&amp;amp;lt;RightHandSideItems&amp;amp;gt;&amp;amp;lt;RHSItem&amp;amp;gt;&amp;amp;lt;RHSType&amp;amp;gt;EXPRESSION&amp;amp;lt;/'"</definedName>
    <definedName name="_AMO_ContentDefinition_430433058.9" hidden="1">"'RHSType&amp;amp;gt;&amp;amp;lt;AddQuotes&amp;amp;gt;True&amp;amp;lt;/AddQuotes&amp;amp;gt;&amp;amp;lt;DateFormat&amp;amp;gt;None&amp;amp;lt;/DateFormat&amp;amp;gt;&amp;amp;lt;RightHandSideExpression&amp;amp;gt;Securities/Futures&amp;amp;lt;/RightHandSideExpression&amp;amp;gt;&amp;amp;lt;IsSubquery&amp;amp;gt;F'"</definedName>
    <definedName name="_AMO_ContentDefinition_466307512" hidden="1">"'Partitions:15'"</definedName>
    <definedName name="_AMO_ContentDefinition_466307512.0" hidden="1">"'&lt;ContentDefinition name=""SASApp:FCSHRLIB.SARS_EXHIBIT1"" rsid=""466307512"" type=""DataSet"" format=""ReportXml"" imgfmt=""ActiveX"" created=""01/06/2015 11:16:57"" modifed=""01/06/2015 11:16:57"" user=""celiop"" apply=""False"" css=""C:\Program File'"</definedName>
    <definedName name="_AMO_ContentDefinition_466307512.1" hidden="1">"'s\SASHome\x86\SASAddinforMicrosoftOffice\5.1\Styles\AMODefault.css"" range=""SASApp_FCSHRLIB_SARS_EXHIBIT1_3"" auto=""False"" xTime=""00:00:00.0440000"" rTime=""00:00:00.2650000"" bgnew=""False"" nFmt=""False"" grphSet=""False"" imgY=""0"" imgX=""0""&gt;'"</definedName>
    <definedName name="_AMO_ContentDefinition_466307512.10" hidden="1">"'False&amp;amp;lt;/IsSubquery&amp;amp;gt;&amp;amp;lt;SubqueryTemplateName /&amp;amp;gt;&amp;amp;lt;/RHSItem&amp;amp;gt;&amp;amp;lt;/RightHandSideItems&amp;amp;gt;&amp;amp;lt;/RightHandSide&amp;amp;gt;&amp;amp;lt;/TreeRoot&amp;amp;gt;&amp;amp;lt;/FilterTree&amp;amp;gt;&amp;quot; Sort=&amp;quot;FILG_RCV_DT_MONTH ASC&amp;'"</definedName>
    <definedName name="_AMO_ContentDefinition_466307512.11" hidden="1">"'quot; ColSelFlg=&amp;quot;0&amp;quot; Name=&amp;quot;SARS_EXHIBIT1&amp;quot;&amp;gt;&amp;#xD;&amp;#xA;&amp;lt;Cols&amp;gt;&amp;#xD;&amp;#xA;&amp;lt;cn&amp;gt;FILG_RCV_DT_MONTH&amp;lt;/cn&amp;gt;&amp;#xD;&amp;#xA;&amp;lt;cn&amp;gt;bsa_count&amp;lt;/cn&amp;gt;&amp;#xD;&amp;#xA;&amp;lt;/Cols&amp;gt;&amp;#xD;&amp;#xA;&amp;lt;ColOrd&amp;gt;&amp;#xD;&amp;#xA;&amp;lt;cn&amp;gt;FILG_RCV_D'"</definedName>
    <definedName name="_AMO_ContentDefinition_466307512.12" hidden="1">"'T_MONTH&amp;lt;/cn&amp;gt;&amp;#xD;&amp;#xA;&amp;lt;cn&amp;gt;bsa_count&amp;lt;/cn&amp;gt;&amp;#xD;&amp;#xA;&amp;lt;cn&amp;gt;FILG_RCV_DT_YEAR&amp;lt;/cn&amp;gt;&amp;#xD;&amp;#xA;&amp;lt;cn&amp;gt;FRM_TYP_CD&amp;lt;/cn&amp;gt;&amp;#xD;&amp;#xA;&amp;lt;cn&amp;gt;ORG_TYP_TXT&amp;lt;/cn&amp;gt;&amp;#xD;&amp;#xA;&amp;lt;/ColOrd&amp;gt;&amp;#xD;&amp;#xA;&amp;lt;/SasDataSource&amp;gt;"" /&gt;_x000D_'"</definedName>
    <definedName name="_AMO_ContentDefinition_466307512.13" hidden="1">"'
  &lt;param n=""ExcelTableColumnCount"" v=""2"" /&gt;_x000D_
  &lt;param n=""ExcelTableRowCount"" v=""12"" /&gt;_x000D_
  &lt;param n=""DataRowCount"" v=""12"" /&gt;_x000D_
  &lt;param n=""DataColCount"" v=""2"" /&gt;_x000D_
  &lt;param n=""ObsColumn"" v=""false"" /&gt;_x000D_
  &lt;param n=""ExcelFormattingH'"</definedName>
    <definedName name="_AMO_ContentDefinition_466307512.14" hidden="1">"'ash"" v=""291531489"" /&gt;_x000D_
  &lt;param n=""ExcelFormatting"" v=""Automatic"" /&gt;_x000D_
  &lt;ExcelXMLOptions AdjColWidths=""True"" RowOpt=""InsertCells"" ColOpt=""InsertCells"" /&gt;_x000D_
&lt;/ContentDefinition&gt;'"</definedName>
    <definedName name="_AMO_ContentDefinition_466307512.2" hidden="1">"'_x000D_
  &lt;files /&gt;_x000D_
  &lt;parents /&gt;_x000D_
  &lt;children /&gt;_x000D_
  &lt;param n=""AMO_Version"" v=""5.1"" /&gt;_x000D_
  &lt;param n=""DisplayName"" v=""SASApp:FCSHRLIB.SARS_EXHIBIT1"" /&gt;_x000D_
  &lt;param n=""DisplayType"" v=""Data Set"" /&gt;_x000D_
  &lt;param n=""DataSourceType"" v=""SAS DATASET"" /&gt;'"</definedName>
    <definedName name="_AMO_ContentDefinition_466307512.3" hidden="1">"'_x000D_
  &lt;param n=""SASFilter"" v=""ORG_TYP_TXT = 'Securities/Futures'"" /&gt;_x000D_
  &lt;param n=""MoreSheetsForRows"" v=""False"" /&gt;_x000D_
  &lt;param n=""PageSize"" v=""500"" /&gt;_x000D_
  &lt;param n=""ShowRowNumbers"" v=""False"" /&gt;_x000D_
  &lt;param n=""ShowInfoInSheet"" v=""False"" /&gt;'"</definedName>
    <definedName name="_AMO_ContentDefinition_466307512.4" hidden="1">"'_x000D_
  &lt;param n=""CredKey"" v=""SARS_EXHIBIT1&amp;#x1;SASApp&amp;#x1;FinCEN_Shr_Lib"" /&gt;_x000D_
  &lt;param n=""ClassName"" v=""SAS.OfficeAddin.DataViewItem"" /&gt;_x000D_
  &lt;param n=""ServerName"" v=""SASApp"" /&gt;_x000D_
  &lt;param n=""DataSource"" v=""&amp;lt;SasDataSource Version=&amp;quot;4.2'"</definedName>
    <definedName name="_AMO_ContentDefinition_466307512.5" hidden="1">"'&amp;quot; Type=&amp;quot;SAS.Servers.Dataset&amp;quot; Svr=&amp;quot;SASApp&amp;quot; Lib=&amp;quot;FCSHRLIB&amp;quot; Filter=&amp;quot;ORG_TYP_TXT = 'Securities/Futures'&amp;quot; FilterDS=&amp;quot;&amp;amp;lt;?xml version=&amp;amp;quot;1.0&amp;amp;quot; encoding=&amp;amp;quot;utf-16&amp;amp;quot;?&amp;amp;gt;&amp;'"</definedName>
    <definedName name="_AMO_ContentDefinition_466307512.6" hidden="1">"'amp;lt;FilterTree&amp;amp;gt;&amp;amp;lt;TreeRoot&amp;amp;gt;&amp;amp;lt;ID&amp;amp;gt;2a19c7ef-b36e-45be-96f2-3d0d1f8c3cd5&amp;amp;lt;/ID&amp;amp;gt;&amp;amp;lt;FilterType&amp;amp;gt;COLUMN&amp;amp;lt;/FilterType&amp;amp;gt;&amp;amp;lt;TableID /&amp;amp;gt;&amp;amp;lt;ColumnName&amp;amp;gt;ORG_TYP_TXT&amp;amp;lt;'"</definedName>
    <definedName name="_AMO_ContentDefinition_466307512.7" hidden="1">"'/ColumnName&amp;amp;gt;&amp;amp;lt;ColumnType&amp;amp;gt;Character&amp;amp;lt;/ColumnType&amp;amp;gt;&amp;amp;lt;GroupLevel /&amp;amp;gt;&amp;amp;lt;Operator&amp;amp;gt;=&amp;amp;lt;/Operator&amp;amp;gt;&amp;amp;lt;UseMacroFunction&amp;amp;gt;False&amp;amp;lt;/UseMacroFunction&amp;amp;gt;&amp;amp;lt;Not&amp;amp;gt;Fal'"</definedName>
    <definedName name="_AMO_ContentDefinition_466307512.8" hidden="1">"'se&amp;amp;lt;/Not&amp;amp;gt;&amp;amp;lt;Label /&amp;amp;gt;&amp;amp;lt;RightHandSide&amp;amp;gt;&amp;amp;lt;RightHandSideNumType&amp;amp;gt;SINGLE&amp;amp;lt;/RightHandSideNumType&amp;amp;gt;&amp;amp;lt;RightHandSideItems&amp;amp;gt;&amp;amp;lt;RHSItem&amp;amp;gt;&amp;amp;lt;RHSType&amp;amp;gt;EXPRESSION&amp;amp;lt;'"</definedName>
    <definedName name="_AMO_ContentDefinition_466307512.9" hidden="1">"'/RHSType&amp;amp;gt;&amp;amp;lt;AddQuotes&amp;amp;gt;True&amp;amp;lt;/AddQuotes&amp;amp;gt;&amp;amp;lt;DateFormat&amp;amp;gt;None&amp;amp;lt;/DateFormat&amp;amp;gt;&amp;amp;lt;RightHandSideExpression&amp;amp;gt;Securities/Futures&amp;amp;lt;/RightHandSideExpression&amp;amp;gt;&amp;amp;lt;IsSubquery&amp;amp;gt;'"</definedName>
    <definedName name="_AMO_ContentDefinition_782940699" hidden="1">"'Partitions:15'"</definedName>
    <definedName name="_AMO_ContentDefinition_782940699.0" hidden="1">"'&lt;ContentDefinition name=""SASApp:FCSHRLIB.SARS_EXHIBIT1"" rsid=""782940699"" type=""DataSet"" format=""ReportXml"" imgfmt=""ActiveX"" created=""01/05/2015 13:56:04"" modifed=""01/05/2015 13:56:04"" user=""celiop"" apply=""False"" css=""C:\Program File'"</definedName>
    <definedName name="_AMO_ContentDefinition_782940699.1" hidden="1">"'s\SASHome\x86\SASAddinforMicrosoftOffice\5.1\Styles\AMODefault.css"" range=""SASApp_FCSHRLIB_SARS_EXHIBIT1_2"" auto=""False"" xTime=""00:00:00.0130000"" rTime=""00:00:00.3940000"" bgnew=""False"" nFmt=""False"" grphSet=""False"" imgY=""0"" imgX=""0""&gt;'"</definedName>
    <definedName name="_AMO_ContentDefinition_782940699.10" hidden="1">"'False&amp;amp;lt;/IsSubquery&amp;amp;gt;&amp;amp;lt;SubqueryTemplateName /&amp;amp;gt;&amp;amp;lt;/RHSItem&amp;amp;gt;&amp;amp;lt;/RightHandSideItems&amp;amp;gt;&amp;amp;lt;/RightHandSide&amp;amp;gt;&amp;amp;lt;/TreeRoot&amp;amp;gt;&amp;amp;lt;/FilterTree&amp;amp;gt;&amp;quot; Sort=&amp;quot;FILG_RCV_DT_MONTH ASC&amp;'"</definedName>
    <definedName name="_AMO_ContentDefinition_782940699.11" hidden="1">"'quot; ColSelFlg=&amp;quot;0&amp;quot; Name=&amp;quot;SARS_EXHIBIT1&amp;quot;&amp;gt;&amp;#xD;&amp;#xA;&amp;lt;Cols&amp;gt;&amp;#xD;&amp;#xA;&amp;lt;cn&amp;gt;FILG_RCV_DT_MONTH&amp;lt;/cn&amp;gt;&amp;#xD;&amp;#xA;&amp;lt;cn&amp;gt;bsa_count&amp;lt;/cn&amp;gt;&amp;#xD;&amp;#xA;&amp;lt;/Cols&amp;gt;&amp;#xD;&amp;#xA;&amp;lt;ColOrd&amp;gt;&amp;#xD;&amp;#xA;&amp;lt;cn&amp;gt;FILG_RCV_D'"</definedName>
    <definedName name="_AMO_ContentDefinition_782940699.12" hidden="1">"'T_MONTH&amp;lt;/cn&amp;gt;&amp;#xD;&amp;#xA;&amp;lt;cn&amp;gt;bsa_count&amp;lt;/cn&amp;gt;&amp;#xD;&amp;#xA;&amp;lt;cn&amp;gt;FILG_RCV_DT_YEAR&amp;lt;/cn&amp;gt;&amp;#xD;&amp;#xA;&amp;lt;cn&amp;gt;FRM_TYP_CD&amp;lt;/cn&amp;gt;&amp;#xD;&amp;#xA;&amp;lt;cn&amp;gt;ORG_TYP_TXT&amp;lt;/cn&amp;gt;&amp;#xD;&amp;#xA;&amp;lt;/ColOrd&amp;gt;&amp;#xD;&amp;#xA;&amp;lt;/SasDataSource&amp;gt;"" /&gt;_x000D_'"</definedName>
    <definedName name="_AMO_ContentDefinition_782940699.13" hidden="1">"'
  &lt;param n=""ExcelTableColumnCount"" v=""2"" /&gt;_x000D_
  &lt;param n=""ExcelTableRowCount"" v=""12"" /&gt;_x000D_
  &lt;param n=""DataRowCount"" v=""12"" /&gt;_x000D_
  &lt;param n=""DataColCount"" v=""2"" /&gt;_x000D_
  &lt;param n=""ObsColumn"" v=""false"" /&gt;_x000D_
  &lt;param n=""ExcelFormattingH'"</definedName>
    <definedName name="_AMO_ContentDefinition_782940699.14" hidden="1">"'ash"" v=""291531489"" /&gt;_x000D_
  &lt;param n=""ExcelFormatting"" v=""Automatic"" /&gt;_x000D_
  &lt;ExcelXMLOptions AdjColWidths=""True"" RowOpt=""InsertCells"" ColOpt=""InsertCells"" /&gt;_x000D_
&lt;/ContentDefinition&gt;'"</definedName>
    <definedName name="_AMO_ContentDefinition_782940699.2" hidden="1">"'_x000D_
  &lt;files /&gt;_x000D_
  &lt;parents /&gt;_x000D_
  &lt;children /&gt;_x000D_
  &lt;param n=""AMO_Version"" v=""5.1"" /&gt;_x000D_
  &lt;param n=""DisplayName"" v=""SASApp:FCSHRLIB.SARS_EXHIBIT1"" /&gt;_x000D_
  &lt;param n=""DisplayType"" v=""Data Set"" /&gt;_x000D_
  &lt;param n=""DataSourceType"" v=""SAS DATASET"" /&gt;'"</definedName>
    <definedName name="_AMO_ContentDefinition_782940699.3" hidden="1">"'_x000D_
  &lt;param n=""SASFilter"" v=""ORG_TYP_TXT = 'Securities/Futures'"" /&gt;_x000D_
  &lt;param n=""MoreSheetsForRows"" v=""False"" /&gt;_x000D_
  &lt;param n=""PageSize"" v=""500"" /&gt;_x000D_
  &lt;param n=""ShowRowNumbers"" v=""False"" /&gt;_x000D_
  &lt;param n=""ShowInfoInSheet"" v=""False"" /&gt;'"</definedName>
    <definedName name="_AMO_ContentDefinition_782940699.4" hidden="1">"'_x000D_
  &lt;param n=""CredKey"" v=""SARS_EXHIBIT1&amp;#x1;SASApp&amp;#x1;FinCEN_Shr_Lib"" /&gt;_x000D_
  &lt;param n=""ClassName"" v=""SAS.OfficeAddin.DataViewItem"" /&gt;_x000D_
  &lt;param n=""ServerName"" v=""SASApp"" /&gt;_x000D_
  &lt;param n=""DataSource"" v=""&amp;lt;SasDataSource Version=&amp;quot;4.2'"</definedName>
    <definedName name="_AMO_ContentDefinition_782940699.5" hidden="1">"'&amp;quot; Type=&amp;quot;SAS.Servers.Dataset&amp;quot; Svr=&amp;quot;SASApp&amp;quot; Lib=&amp;quot;FCSHRLIB&amp;quot; Filter=&amp;quot;ORG_TYP_TXT = 'Securities/Futures'&amp;quot; FilterDS=&amp;quot;&amp;amp;lt;?xml version=&amp;amp;quot;1.0&amp;amp;quot; encoding=&amp;amp;quot;utf-16&amp;amp;quot;?&amp;amp;gt;&amp;'"</definedName>
    <definedName name="_AMO_ContentDefinition_782940699.6" hidden="1">"'amp;lt;FilterTree&amp;amp;gt;&amp;amp;lt;TreeRoot&amp;amp;gt;&amp;amp;lt;ID&amp;amp;gt;2ba60697-4d70-45d9-a951-e22de9b3aab9&amp;amp;lt;/ID&amp;amp;gt;&amp;amp;lt;FilterType&amp;amp;gt;COLUMN&amp;amp;lt;/FilterType&amp;amp;gt;&amp;amp;lt;TableID /&amp;amp;gt;&amp;amp;lt;ColumnName&amp;amp;gt;ORG_TYP_TXT&amp;amp;lt;'"</definedName>
    <definedName name="_AMO_ContentDefinition_782940699.7" hidden="1">"'/ColumnName&amp;amp;gt;&amp;amp;lt;ColumnType&amp;amp;gt;Character&amp;amp;lt;/ColumnType&amp;amp;gt;&amp;amp;lt;GroupLevel /&amp;amp;gt;&amp;amp;lt;Operator&amp;amp;gt;=&amp;amp;lt;/Operator&amp;amp;gt;&amp;amp;lt;UseMacroFunction&amp;amp;gt;False&amp;amp;lt;/UseMacroFunction&amp;amp;gt;&amp;amp;lt;Not&amp;amp;gt;Fal'"</definedName>
    <definedName name="_AMO_ContentDefinition_782940699.8" hidden="1">"'se&amp;amp;lt;/Not&amp;amp;gt;&amp;amp;lt;Label /&amp;amp;gt;&amp;amp;lt;RightHandSide&amp;amp;gt;&amp;amp;lt;RightHandSideNumType&amp;amp;gt;SINGLE&amp;amp;lt;/RightHandSideNumType&amp;amp;gt;&amp;amp;lt;RightHandSideItems&amp;amp;gt;&amp;amp;lt;RHSItem&amp;amp;gt;&amp;amp;lt;RHSType&amp;amp;gt;EXPRESSION&amp;amp;lt;'"</definedName>
    <definedName name="_AMO_ContentDefinition_782940699.9" hidden="1">"'/RHSType&amp;amp;gt;&amp;amp;lt;AddQuotes&amp;amp;gt;True&amp;amp;lt;/AddQuotes&amp;amp;gt;&amp;amp;lt;DateFormat&amp;amp;gt;None&amp;amp;lt;/DateFormat&amp;amp;gt;&amp;amp;lt;RightHandSideExpression&amp;amp;gt;Securities/Futures&amp;amp;lt;/RightHandSideExpression&amp;amp;gt;&amp;amp;lt;IsSubquery&amp;amp;gt;'"</definedName>
    <definedName name="_AMO_ContentDefinition_791542870" hidden="1">"'Partitions:16'"</definedName>
    <definedName name="_AMO_ContentDefinition_791542870.0" hidden="1">"'&lt;ContentDefinition name=""SASApp:FCSHRLIB.SARS_EXHIBIT5"" rsid=""791542870"" type=""DataSet"" format=""ReportXml"" imgfmt=""ActiveX"" created=""12/17/2014 13:06:13"" modifed=""01/06/2015 10:41:43"" user=""celiop"" apply=""False"" css=""C:\Program File'"</definedName>
    <definedName name="_AMO_ContentDefinition_791542870.1" hidden="1">"'s\SASHome\x86\SASAddinforMicrosoftOffice\5.1\Styles\AMODefault.css"" range=""SASApp_FCSHRLIB_SARS_EXHIBIT5"" auto=""False"" xTime=""00:00:00"" rTime=""00:00:00.2652000"" bgnew=""False"" nFmt=""False"" grphSet=""False"" imgY=""0"" imgX=""0""&gt;_x000D_
  &lt;files'"</definedName>
    <definedName name="_AMO_ContentDefinition_791542870.10" hidden="1">"'mp;lt;/IsSubquery&amp;amp;gt;&amp;amp;lt;SubqueryTemplateName /&amp;amp;gt;&amp;amp;lt;/RHSItem&amp;amp;gt;&amp;amp;lt;/RightHandSideItems&amp;amp;gt;&amp;amp;lt;/RightHandSide&amp;amp;gt;&amp;amp;lt;/TreeRoot&amp;amp;gt;&amp;amp;lt;/FilterTree&amp;amp;gt;&amp;quot; Sort=&amp;quot;SUSPCS_ACTVTY_TYP_TXT ASC,  S'"</definedName>
    <definedName name="_AMO_ContentDefinition_791542870.11" hidden="1">"'USPCS_ACTVTY_SBTYP_TXT ASC&amp;quot; ColSelFlg=&amp;quot;0&amp;quot; Name=&amp;quot;SARS_EXHIBIT5&amp;quot;&amp;gt;&amp;#xD;&amp;#xA;&amp;lt;Cols&amp;gt;&amp;#xD;&amp;#xA;&amp;lt;cn&amp;gt;SUSPCS_ACTVTY_TYP_TXT&amp;lt;/cn&amp;gt;&amp;#xD;&amp;#xA;&amp;lt;cn&amp;gt;SUSPCS_ACTVTY_SBTYP_TXT&amp;lt;/cn&amp;gt;&amp;#xD;&amp;#xA;&amp;lt;cn&amp;gt;bsa_count&amp;lt'"</definedName>
    <definedName name="_AMO_ContentDefinition_791542870.12" hidden="1">"';/cn&amp;gt;&amp;#xD;&amp;#xA;&amp;lt;/Cols&amp;gt;&amp;#xD;&amp;#xA;&amp;lt;ColOrd&amp;gt;&amp;#xD;&amp;#xA;&amp;lt;cn&amp;gt;SUSPCS_ACTVTY_TYP_TXT&amp;lt;/cn&amp;gt;&amp;#xD;&amp;#xA;&amp;lt;cn&amp;gt;SUSPCS_ACTVTY_SBTYP_TXT&amp;lt;/cn&amp;gt;&amp;#xD;&amp;#xA;&amp;lt;cn&amp;gt;bsa_count&amp;lt;/cn&amp;gt;&amp;#xD;&amp;#xA;&amp;lt;cn&amp;gt;FILG_RCV_DT_YEAR&amp;lt;/cn&amp;gt;&amp;#x'"</definedName>
    <definedName name="_AMO_ContentDefinition_791542870.13" hidden="1">"'D;&amp;#xA;&amp;lt;cn&amp;gt;FRM_TYP_CD&amp;lt;/cn&amp;gt;&amp;#xD;&amp;#xA;&amp;lt;cn&amp;gt;ORG_TYP_TXT&amp;lt;/cn&amp;gt;&amp;#xD;&amp;#xA;&amp;lt;/ColOrd&amp;gt;&amp;#xD;&amp;#xA;&amp;lt;/SasDataSource&amp;gt;"" /&gt;_x000D_
  &lt;param n=""ExcelTableColumnCount"" v=""3"" /&gt;_x000D_
  &lt;param n=""ExcelTableRowCount"" v=""75"" /&gt;_x000D_
  &lt;param n'"</definedName>
    <definedName name="_AMO_ContentDefinition_791542870.14" hidden="1">"'=""DataRowCount"" v=""75"" /&gt;_x000D_
  &lt;param n=""DataColCount"" v=""3"" /&gt;_x000D_
  &lt;param n=""ObsColumn"" v=""false"" /&gt;_x000D_
  &lt;param n=""ExcelFormattingHash"" v=""1872047399"" /&gt;_x000D_
  &lt;param n=""ExcelFormatting"" v=""Automatic"" /&gt;_x000D_
  &lt;ExcelXMLOptions AdjColWidt'"</definedName>
    <definedName name="_AMO_ContentDefinition_791542870.15" hidden="1">"'hs=""True"" RowOpt=""InsertCells"" ColOpt=""InsertCells"" /&gt;_x000D_
&lt;/ContentDefinition&gt;'"</definedName>
    <definedName name="_AMO_ContentDefinition_791542870.2" hidden="1">"' /&gt;_x000D_
  &lt;parents /&gt;_x000D_
  &lt;children /&gt;_x000D_
  &lt;param n=""AMO_Version"" v=""5.1"" /&gt;_x000D_
  &lt;param n=""DisplayName"" v=""SASApp:FCSHRLIB.SARS_EXHIBIT5"" /&gt;_x000D_
  &lt;param n=""DisplayType"" v=""Data Set"" /&gt;_x000D_
  &lt;param n=""DataSourceType"" v=""SAS DATASET"" /&gt;_x000D_
  &lt;para'"</definedName>
    <definedName name="_AMO_ContentDefinition_791542870.3" hidden="1">"'m n=""SASFilter"" v=""ORG_TYP_TXT = 'Securities/Futures'"" /&gt;_x000D_
  &lt;param n=""MoreSheetsForRows"" v=""False"" /&gt;_x000D_
  &lt;param n=""PageSize"" v=""500"" /&gt;_x000D_
  &lt;param n=""ShowRowNumbers"" v=""False"" /&gt;_x000D_
  &lt;param n=""ShowInfoInSheet"" v=""False"" /&gt;_x000D_
  &lt;pa'"</definedName>
    <definedName name="_AMO_ContentDefinition_791542870.4" hidden="1">"'ram n=""CredKey"" v=""SARS_EXHIBIT5&amp;#x1;SASApp&amp;#x1;FinCEN_Shr_Lib"" /&gt;_x000D_
  &lt;param n=""ClassName"" v=""SAS.OfficeAddin.DataViewItem"" /&gt;_x000D_
  &lt;param n=""ServerName"" v=""SASApp"" /&gt;_x000D_
  &lt;param n=""DataSource"" v=""&amp;lt;SasDataSource Version=&amp;quot;4.2&amp;quot; '"</definedName>
    <definedName name="_AMO_ContentDefinition_791542870.5" hidden="1">"'Type=&amp;quot;SAS.Servers.Dataset&amp;quot; Svr=&amp;quot;SASApp&amp;quot; Lib=&amp;quot;FCSHRLIB&amp;quot; Filter=&amp;quot;ORG_TYP_TXT = 'Securities/Futures'&amp;quot; FilterDS=&amp;quot;&amp;amp;lt;?xml version=&amp;amp;quot;1.0&amp;amp;quot; encoding=&amp;amp;quot;utf-16&amp;amp;quot;?&amp;amp;gt;&amp;amp;lt;'"</definedName>
    <definedName name="_AMO_ContentDefinition_791542870.6" hidden="1">"'FilterTree&amp;amp;gt;&amp;amp;lt;TreeRoot&amp;amp;gt;&amp;amp;lt;ID&amp;amp;gt;56f5b786-91c2-44d7-81e9-5463ddc4a152&amp;amp;lt;/ID&amp;amp;gt;&amp;amp;lt;FilterType&amp;amp;gt;COLUMN&amp;amp;lt;/FilterType&amp;amp;gt;&amp;amp;lt;TableID /&amp;amp;gt;&amp;amp;lt;ColumnName&amp;amp;gt;ORG_TYP_TXT&amp;amp;lt;/Column'"</definedName>
    <definedName name="_AMO_ContentDefinition_791542870.7" hidden="1">"'Name&amp;amp;gt;&amp;amp;lt;ColumnType&amp;amp;gt;Character&amp;amp;lt;/ColumnType&amp;amp;gt;&amp;amp;lt;GroupLevel /&amp;amp;gt;&amp;amp;lt;Operator&amp;amp;gt;=&amp;amp;lt;/Operator&amp;amp;gt;&amp;amp;lt;UseMacroFunction&amp;amp;gt;False&amp;amp;lt;/UseMacroFunction&amp;amp;gt;&amp;amp;lt;Not&amp;amp;gt;False&amp;amp;'"</definedName>
    <definedName name="_AMO_ContentDefinition_791542870.8" hidden="1">"'lt;/Not&amp;amp;gt;&amp;amp;lt;Label /&amp;amp;gt;&amp;amp;lt;RightHandSide&amp;amp;gt;&amp;amp;lt;RightHandSideNumType&amp;amp;gt;SINGLE&amp;amp;lt;/RightHandSideNumType&amp;amp;gt;&amp;amp;lt;RightHandSideItems&amp;amp;gt;&amp;amp;lt;RHSItem&amp;amp;gt;&amp;amp;lt;RHSType&amp;amp;gt;EXPRESSION&amp;amp;lt;/RHSTyp'"</definedName>
    <definedName name="_AMO_ContentDefinition_791542870.9" hidden="1">"'e&amp;amp;gt;&amp;amp;lt;AddQuotes&amp;amp;gt;True&amp;amp;lt;/AddQuotes&amp;amp;gt;&amp;amp;lt;DateFormat&amp;amp;gt;None&amp;amp;lt;/DateFormat&amp;amp;gt;&amp;amp;lt;RightHandSideExpression&amp;amp;gt;Securities/Futures&amp;amp;lt;/RightHandSideExpression&amp;amp;gt;&amp;amp;lt;IsSubquery&amp;amp;gt;False&amp;a'"</definedName>
    <definedName name="_AMO_ContentDefinition_836690710" hidden="1">"'Partitions:15'"</definedName>
    <definedName name="_AMO_ContentDefinition_836690710.0" hidden="1">"'&lt;ContentDefinition name=""SASApp:FCSHRLIB.SARS_EXHIBIT6"" rsid=""836690710"" type=""DataSet"" format=""ReportXml"" imgfmt=""ActiveX"" created=""12/17/2014 13:07:12"" modifed=""01/06/2015 10:55:31"" user=""celiop"" apply=""False"" css=""C:\Program File'"</definedName>
    <definedName name="_AMO_ContentDefinition_836690710.1" hidden="1">"'s\SASHome\x86\SASAddinforMicrosoftOffice\5.1\Styles\AMODefault.css"" range=""SASApp_FCSHRLIB_SARS_EXHIBIT6"" auto=""False"" xTime=""00:00:00"" rTime=""00:00:00.2807802"" bgnew=""False"" nFmt=""False"" grphSet=""False"" imgY=""0"" imgX=""0""&gt;_x000D_
  &lt;files'"</definedName>
    <definedName name="_AMO_ContentDefinition_836690710.10" hidden="1">"'mp;lt;/IsSubquery&amp;amp;gt;&amp;amp;lt;SubqueryTemplateName /&amp;amp;gt;&amp;amp;lt;/RHSItem&amp;amp;gt;&amp;amp;lt;/RightHandSideItems&amp;amp;gt;&amp;amp;lt;/RightHandSide&amp;amp;gt;&amp;amp;lt;/TreeRoot&amp;amp;gt;&amp;amp;lt;/FilterTree&amp;amp;gt;&amp;quot; Sort=&amp;quot;ASET_SBTYP_ID_TXT ASC&amp;quot; C'"</definedName>
    <definedName name="_AMO_ContentDefinition_836690710.11" hidden="1">"'olSelFlg=&amp;quot;0&amp;quot; Name=&amp;quot;SARS_EXHIBIT6&amp;quot;&amp;gt;&amp;#xD;&amp;#xA;&amp;lt;Cols&amp;gt;&amp;#xD;&amp;#xA;&amp;lt;cn&amp;gt;ASET_SBTYP_ID_TXT&amp;lt;/cn&amp;gt;&amp;#xD;&amp;#xA;&amp;lt;cn&amp;gt;bsa_count&amp;lt;/cn&amp;gt;&amp;#xD;&amp;#xA;&amp;lt;/Cols&amp;gt;&amp;#xD;&amp;#xA;&amp;lt;ColOrd&amp;gt;&amp;#xD;&amp;#xA;&amp;lt;cn&amp;gt;ASET_SBTYP_ID_TXT'"</definedName>
    <definedName name="_AMO_ContentDefinition_836690710.12" hidden="1">"'&amp;lt;/cn&amp;gt;&amp;#xD;&amp;#xA;&amp;lt;cn&amp;gt;bsa_count&amp;lt;/cn&amp;gt;&amp;#xD;&amp;#xA;&amp;lt;cn&amp;gt;FILG_RCV_DT_YEAR&amp;lt;/cn&amp;gt;&amp;#xD;&amp;#xA;&amp;lt;cn&amp;gt;ORG_TYP_TXT&amp;lt;/cn&amp;gt;&amp;#xD;&amp;#xA;&amp;lt;cn&amp;gt;ASET_TYP_ID&amp;lt;/cn&amp;gt;&amp;#xD;&amp;#xA;&amp;lt;/ColOrd&amp;gt;&amp;#xD;&amp;#xA;&amp;lt;/SasDataSource&amp;gt;"" /&gt;_x000D_
  &lt;pa'"</definedName>
    <definedName name="_AMO_ContentDefinition_836690710.13" hidden="1">"'ram n=""ExcelTableColumnCount"" v=""2"" /&gt;_x000D_
  &lt;param n=""ExcelTableRowCount"" v=""19"" /&gt;_x000D_
  &lt;param n=""DataRowCount"" v=""19"" /&gt;_x000D_
  &lt;param n=""DataColCount"" v=""2"" /&gt;_x000D_
  &lt;param n=""ObsColumn"" v=""false"" /&gt;_x000D_
  &lt;param n=""ExcelFormattingHash"" v'"</definedName>
    <definedName name="_AMO_ContentDefinition_836690710.14" hidden="1">"'=""1671049871"" /&gt;_x000D_
  &lt;param n=""ExcelFormatting"" v=""Automatic"" /&gt;_x000D_
  &lt;ExcelXMLOptions AdjColWidths=""True"" RowOpt=""InsertCells"" ColOpt=""InsertCells"" /&gt;_x000D_
&lt;/ContentDefinition&gt;'"</definedName>
    <definedName name="_AMO_ContentDefinition_836690710.2" hidden="1">"' /&gt;_x000D_
  &lt;parents /&gt;_x000D_
  &lt;children /&gt;_x000D_
  &lt;param n=""AMO_Version"" v=""5.1"" /&gt;_x000D_
  &lt;param n=""DisplayName"" v=""SASApp:FCSHRLIB.SARS_EXHIBIT6"" /&gt;_x000D_
  &lt;param n=""DisplayType"" v=""Data Set"" /&gt;_x000D_
  &lt;param n=""DataSourceType"" v=""SAS DATASET"" /&gt;_x000D_
  &lt;para'"</definedName>
    <definedName name="_AMO_ContentDefinition_836690710.3" hidden="1">"'m n=""SASFilter"" v=""ORG_TYP_TXT = 'Securities/Futures'"" /&gt;_x000D_
  &lt;param n=""MoreSheetsForRows"" v=""False"" /&gt;_x000D_
  &lt;param n=""PageSize"" v=""500"" /&gt;_x000D_
  &lt;param n=""ShowRowNumbers"" v=""False"" /&gt;_x000D_
  &lt;param n=""ShowInfoInSheet"" v=""False"" /&gt;_x000D_
  &lt;pa'"</definedName>
    <definedName name="_AMO_ContentDefinition_836690710.4" hidden="1">"'ram n=""CredKey"" v=""SARS_EXHIBIT6&amp;#x1;SASApp&amp;#x1;FinCEN_Shr_Lib"" /&gt;_x000D_
  &lt;param n=""ClassName"" v=""SAS.OfficeAddin.DataViewItem"" /&gt;_x000D_
  &lt;param n=""ServerName"" v=""SASApp"" /&gt;_x000D_
  &lt;param n=""DataSource"" v=""&amp;lt;SasDataSource Version=&amp;quot;4.2&amp;quot; '"</definedName>
    <definedName name="_AMO_ContentDefinition_836690710.5" hidden="1">"'Type=&amp;quot;SAS.Servers.Dataset&amp;quot; Svr=&amp;quot;SASApp&amp;quot; Lib=&amp;quot;FCSHRLIB&amp;quot; Filter=&amp;quot;ORG_TYP_TXT = 'Securities/Futures'&amp;quot; FilterDS=&amp;quot;&amp;amp;lt;?xml version=&amp;amp;quot;1.0&amp;amp;quot; encoding=&amp;amp;quot;utf-16&amp;amp;quot;?&amp;amp;gt;&amp;amp;lt;'"</definedName>
    <definedName name="_AMO_ContentDefinition_836690710.6" hidden="1">"'FilterTree&amp;amp;gt;&amp;amp;lt;TreeRoot&amp;amp;gt;&amp;amp;lt;ID&amp;amp;gt;559494e3-ff0a-4ec0-96fd-81568975bba8&amp;amp;lt;/ID&amp;amp;gt;&amp;amp;lt;FilterType&amp;amp;gt;COLUMN&amp;amp;lt;/FilterType&amp;amp;gt;&amp;amp;lt;TableID /&amp;amp;gt;&amp;amp;lt;ColumnName&amp;amp;gt;ORG_TYP_TXT&amp;amp;lt;/Column'"</definedName>
    <definedName name="_AMO_ContentDefinition_836690710.7" hidden="1">"'Name&amp;amp;gt;&amp;amp;lt;ColumnType&amp;amp;gt;Character&amp;amp;lt;/ColumnType&amp;amp;gt;&amp;amp;lt;GroupLevel /&amp;amp;gt;&amp;amp;lt;Operator&amp;amp;gt;=&amp;amp;lt;/Operator&amp;amp;gt;&amp;amp;lt;UseMacroFunction&amp;amp;gt;False&amp;amp;lt;/UseMacroFunction&amp;amp;gt;&amp;amp;lt;Not&amp;amp;gt;False&amp;amp;'"</definedName>
    <definedName name="_AMO_ContentDefinition_836690710.8" hidden="1">"'lt;/Not&amp;amp;gt;&amp;amp;lt;Label /&amp;amp;gt;&amp;amp;lt;RightHandSide&amp;amp;gt;&amp;amp;lt;RightHandSideNumType&amp;amp;gt;SINGLE&amp;amp;lt;/RightHandSideNumType&amp;amp;gt;&amp;amp;lt;RightHandSideItems&amp;amp;gt;&amp;amp;lt;RHSItem&amp;amp;gt;&amp;amp;lt;RHSType&amp;amp;gt;EXPRESSION&amp;amp;lt;/RHSTyp'"</definedName>
    <definedName name="_AMO_ContentDefinition_836690710.9" hidden="1">"'e&amp;amp;gt;&amp;amp;lt;AddQuotes&amp;amp;gt;True&amp;amp;lt;/AddQuotes&amp;amp;gt;&amp;amp;lt;DateFormat&amp;amp;gt;None&amp;amp;lt;/DateFormat&amp;amp;gt;&amp;amp;lt;RightHandSideExpression&amp;amp;gt;Securities/Futures&amp;amp;lt;/RightHandSideExpression&amp;amp;gt;&amp;amp;lt;IsSubquery&amp;amp;gt;False&amp;a'"</definedName>
    <definedName name="_AMO_ContentDefinition_975681690" hidden="1">"'Partitions:15'"</definedName>
    <definedName name="_AMO_ContentDefinition_975681690.0" hidden="1">"'&lt;ContentDefinition name=""SASApp:FCSHRLIB.SARS_EXHIBIT7"" rsid=""975681690"" type=""DataSet"" format=""ReportXml"" imgfmt=""ActiveX"" created=""12/17/2014 13:07:41"" modifed=""01/06/2015 10:57:26"" user=""celiop"" apply=""False"" css=""C:\Program File'"</definedName>
    <definedName name="_AMO_ContentDefinition_975681690.1" hidden="1">"'s\SASHome\x86\SASAddinforMicrosoftOffice\5.1\Styles\AMODefault.css"" range=""SASApp_FCSHRLIB_SARS_EXHIBIT7"" auto=""False"" xTime=""00:00:00"" rTime=""00:00:00.2495952"" bgnew=""False"" nFmt=""False"" grphSet=""False"" imgY=""0"" imgX=""0""&gt;_x000D_
  &lt;files'"</definedName>
    <definedName name="_AMO_ContentDefinition_975681690.10" hidden="1">"'mp;lt;/IsSubquery&amp;amp;gt;&amp;amp;lt;SubqueryTemplateName /&amp;amp;gt;&amp;amp;lt;/RHSItem&amp;amp;gt;&amp;amp;lt;/RightHandSideItems&amp;amp;gt;&amp;amp;lt;/RightHandSide&amp;amp;gt;&amp;amp;lt;/TreeRoot&amp;amp;gt;&amp;amp;lt;/FilterTree&amp;amp;gt;&amp;quot; Sort=&amp;quot;ASET_SBTYP_ID_TXT ASC&amp;quot; C'"</definedName>
    <definedName name="_AMO_ContentDefinition_975681690.11" hidden="1">"'olSelFlg=&amp;quot;0&amp;quot; Name=&amp;quot;SARS_EXHIBIT7&amp;quot;&amp;gt;&amp;#xD;&amp;#xA;&amp;lt;Cols&amp;gt;&amp;#xD;&amp;#xA;&amp;lt;cn&amp;gt;ASET_SBTYP_ID_TXT&amp;lt;/cn&amp;gt;&amp;#xD;&amp;#xA;&amp;lt;cn&amp;gt;bsa_count&amp;lt;/cn&amp;gt;&amp;#xD;&amp;#xA;&amp;lt;/Cols&amp;gt;&amp;#xD;&amp;#xA;&amp;lt;ColOrd&amp;gt;&amp;#xD;&amp;#xA;&amp;lt;cn&amp;gt;ASET_SBTYP_ID_TXT'"</definedName>
    <definedName name="_AMO_ContentDefinition_975681690.12" hidden="1">"'&amp;lt;/cn&amp;gt;&amp;#xD;&amp;#xA;&amp;lt;cn&amp;gt;bsa_count&amp;lt;/cn&amp;gt;&amp;#xD;&amp;#xA;&amp;lt;cn&amp;gt;FILG_RCV_DT_YEAR&amp;lt;/cn&amp;gt;&amp;#xD;&amp;#xA;&amp;lt;cn&amp;gt;ORG_TYP_TXT&amp;lt;/cn&amp;gt;&amp;#xD;&amp;#xA;&amp;lt;cn&amp;gt;ASET_TYP_ID&amp;lt;/cn&amp;gt;&amp;#xD;&amp;#xA;&amp;lt;/ColOrd&amp;gt;&amp;#xD;&amp;#xA;&amp;lt;/SasDataSource&amp;gt;"" /&gt;_x000D_
  &lt;pa'"</definedName>
    <definedName name="_AMO_ContentDefinition_975681690.13" hidden="1">"'ram n=""ExcelTableColumnCount"" v=""2"" /&gt;_x000D_
  &lt;param n=""ExcelTableRowCount"" v=""10"" /&gt;_x000D_
  &lt;param n=""DataRowCount"" v=""10"" /&gt;_x000D_
  &lt;param n=""DataColCount"" v=""2"" /&gt;_x000D_
  &lt;param n=""ObsColumn"" v=""false"" /&gt;_x000D_
  &lt;param n=""ExcelFormattingHash"" v'"</definedName>
    <definedName name="_AMO_ContentDefinition_975681690.14" hidden="1">"'=""1671049871"" /&gt;_x000D_
  &lt;param n=""ExcelFormatting"" v=""Automatic"" /&gt;_x000D_
  &lt;ExcelXMLOptions AdjColWidths=""True"" RowOpt=""InsertCells"" ColOpt=""InsertCells"" /&gt;_x000D_
&lt;/ContentDefinition&gt;'"</definedName>
    <definedName name="_AMO_ContentDefinition_975681690.2" hidden="1">"' /&gt;_x000D_
  &lt;parents /&gt;_x000D_
  &lt;children /&gt;_x000D_
  &lt;param n=""AMO_Version"" v=""5.1"" /&gt;_x000D_
  &lt;param n=""DisplayName"" v=""SASApp:FCSHRLIB.SARS_EXHIBIT7"" /&gt;_x000D_
  &lt;param n=""DisplayType"" v=""Data Set"" /&gt;_x000D_
  &lt;param n=""DataSourceType"" v=""SAS DATASET"" /&gt;_x000D_
  &lt;para'"</definedName>
    <definedName name="_AMO_ContentDefinition_975681690.3" hidden="1">"'m n=""SASFilter"" v=""ORG_TYP_TXT = 'Securities/Futures'"" /&gt;_x000D_
  &lt;param n=""MoreSheetsForRows"" v=""False"" /&gt;_x000D_
  &lt;param n=""PageSize"" v=""500"" /&gt;_x000D_
  &lt;param n=""ShowRowNumbers"" v=""False"" /&gt;_x000D_
  &lt;param n=""ShowInfoInSheet"" v=""False"" /&gt;_x000D_
  &lt;pa'"</definedName>
    <definedName name="_AMO_ContentDefinition_975681690.4" hidden="1">"'ram n=""CredKey"" v=""SARS_EXHIBIT7&amp;#x1;SASApp&amp;#x1;FinCEN_Shr_Lib"" /&gt;_x000D_
  &lt;param n=""ClassName"" v=""SAS.OfficeAddin.DataViewItem"" /&gt;_x000D_
  &lt;param n=""ServerName"" v=""SASApp"" /&gt;_x000D_
  &lt;param n=""DataSource"" v=""&amp;lt;SasDataSource Version=&amp;quot;4.2&amp;quot; '"</definedName>
    <definedName name="_AMO_ContentDefinition_975681690.5" hidden="1">"'Type=&amp;quot;SAS.Servers.Dataset&amp;quot; Svr=&amp;quot;SASApp&amp;quot; Lib=&amp;quot;FCSHRLIB&amp;quot; Filter=&amp;quot;ORG_TYP_TXT = 'Securities/Futures'&amp;quot; FilterDS=&amp;quot;&amp;amp;lt;?xml version=&amp;amp;quot;1.0&amp;amp;quot; encoding=&amp;amp;quot;utf-16&amp;amp;quot;?&amp;amp;gt;&amp;amp;lt;'"</definedName>
    <definedName name="_AMO_ContentDefinition_975681690.6" hidden="1">"'FilterTree&amp;amp;gt;&amp;amp;lt;TreeRoot&amp;amp;gt;&amp;amp;lt;ID&amp;amp;gt;04613c6e-59f4-490e-8a92-3817c44341b7&amp;amp;lt;/ID&amp;amp;gt;&amp;amp;lt;FilterType&amp;amp;gt;COLUMN&amp;amp;lt;/FilterType&amp;amp;gt;&amp;amp;lt;TableID /&amp;amp;gt;&amp;amp;lt;ColumnName&amp;amp;gt;ORG_TYP_TXT&amp;amp;lt;/Column'"</definedName>
    <definedName name="_AMO_ContentDefinition_975681690.7" hidden="1">"'Name&amp;amp;gt;&amp;amp;lt;ColumnType&amp;amp;gt;Character&amp;amp;lt;/ColumnType&amp;amp;gt;&amp;amp;lt;GroupLevel /&amp;amp;gt;&amp;amp;lt;Operator&amp;amp;gt;=&amp;amp;lt;/Operator&amp;amp;gt;&amp;amp;lt;UseMacroFunction&amp;amp;gt;False&amp;amp;lt;/UseMacroFunction&amp;amp;gt;&amp;amp;lt;Not&amp;amp;gt;False&amp;amp;'"</definedName>
    <definedName name="_AMO_ContentDefinition_975681690.8" hidden="1">"'lt;/Not&amp;amp;gt;&amp;amp;lt;Label /&amp;amp;gt;&amp;amp;lt;RightHandSide&amp;amp;gt;&amp;amp;lt;RightHandSideNumType&amp;amp;gt;SINGLE&amp;amp;lt;/RightHandSideNumType&amp;amp;gt;&amp;amp;lt;RightHandSideItems&amp;amp;gt;&amp;amp;lt;RHSItem&amp;amp;gt;&amp;amp;lt;RHSType&amp;amp;gt;EXPRESSION&amp;amp;lt;/RHSTyp'"</definedName>
    <definedName name="_AMO_ContentDefinition_975681690.9" hidden="1">"'e&amp;amp;gt;&amp;amp;lt;AddQuotes&amp;amp;gt;True&amp;amp;lt;/AddQuotes&amp;amp;gt;&amp;amp;lt;DateFormat&amp;amp;gt;None&amp;amp;lt;/DateFormat&amp;amp;gt;&amp;amp;lt;RightHandSideExpression&amp;amp;gt;Securities/Futures&amp;amp;lt;/RightHandSideExpression&amp;amp;gt;&amp;amp;lt;IsSubquery&amp;amp;gt;False&amp;a'"</definedName>
    <definedName name="_AMO_ContentLocation_217891498__A1" hidden="1">"'Partitions:2'"</definedName>
    <definedName name="_AMO_ContentLocation_217891498__A1.0" hidden="1">"'&lt;ContentLocation path=""A1"" rsid=""217891498"" tag="""" fid=""0""&gt;_x000D_
  &lt;param n=""_NumRows"" v=""12"" /&gt;_x000D_
  &lt;param n=""_NumCols"" v=""2"" /&gt;_x000D_
  &lt;param n=""SASDataState"" v=""none"" /&gt;_x000D_
  &lt;param n=""SASDataStart"" v=""1"" /&gt;_x000D_
  &lt;param n=""SASDataEn'"</definedName>
    <definedName name="_AMO_ContentLocation_217891498__A1.1" hidden="1">"'d"" v=""11"" /&gt;_x000D_
  &lt;param n=""SASFilter"" v=""ORG_TYP_TXT = 'Securities/Futures'"" /&gt;_x000D_
&lt;/ContentLocation&gt;'"</definedName>
    <definedName name="_AMO_ContentLocation_299206041__A1" hidden="1">"'Partitions:2'"</definedName>
    <definedName name="_AMO_ContentLocation_299206041__A1.0" hidden="1">"'&lt;ContentLocation path=""A1"" rsid=""299206041"" tag="""" fid=""0""&gt;_x000D_
  &lt;param n=""_NumRows"" v=""12"" /&gt;_x000D_
  &lt;param n=""_NumCols"" v=""2"" /&gt;_x000D_
  &lt;param n=""SASDataState"" v=""none"" /&gt;_x000D_
  &lt;param n=""SASDataStart"" v=""1"" /&gt;_x000D_
  &lt;param n=""SASDataEnd'"</definedName>
    <definedName name="_AMO_ContentLocation_299206041__A1.1" hidden="1">"'"" v=""11"" /&gt;_x000D_
&lt;/ContentLocation&gt;'"</definedName>
    <definedName name="_AMO_ContentLocation_430433058__A1" hidden="1">"'Partitions:2'"</definedName>
    <definedName name="_AMO_ContentLocation_430433058__A1.0" hidden="1">"'&lt;ContentLocation path=""A1"" rsid=""430433058"" tag="""" fid=""0""&gt;_x000D_
  &lt;param n=""_NumRows"" v=""10"" /&gt;_x000D_
  &lt;param n=""_NumCols"" v=""2"" /&gt;_x000D_
  &lt;param n=""SASDataState"" v=""none"" /&gt;_x000D_
  &lt;param n=""SASDataStart"" v=""1"" /&gt;_x000D_
  &lt;param n=""SASDataEn'"</definedName>
    <definedName name="_AMO_ContentLocation_430433058__A1.1" hidden="1">"'d"" v=""9"" /&gt;_x000D_
  &lt;param n=""SASFilter"" v=""ORG_TYP_TXT = 'Securities/Futures'"" /&gt;_x000D_
&lt;/ContentLocation&gt;'"</definedName>
    <definedName name="_AMO_ContentLocation_466307512__A1" hidden="1">"'Partitions:2'"</definedName>
    <definedName name="_AMO_ContentLocation_466307512__A1.0" hidden="1">"'&lt;ContentLocation path=""A1"" rsid=""466307512"" tag="""" fid=""0""&gt;_x000D_
  &lt;param n=""_NumRows"" v=""13"" /&gt;_x000D_
  &lt;param n=""_NumCols"" v=""2"" /&gt;_x000D_
  &lt;param n=""SASDataState"" v=""none"" /&gt;_x000D_
  &lt;param n=""SASDataStart"" v=""1"" /&gt;_x000D_
  &lt;param n=""SASDataEn'"</definedName>
    <definedName name="_AMO_ContentLocation_466307512__A1.1" hidden="1">"'d"" v=""12"" /&gt;_x000D_
  &lt;param n=""SASFilter"" v=""ORG_TYP_TXT = 'Securities/Futures'"" /&gt;_x000D_
&lt;/ContentLocation&gt;'"</definedName>
    <definedName name="_AMO_ContentLocation_782940699__A1" hidden="1">"'Partitions:2'"</definedName>
    <definedName name="_AMO_ContentLocation_782940699__A1.0" hidden="1">"'&lt;ContentLocation path=""A1"" rsid=""782940699"" tag="""" fid=""0""&gt;_x000D_
  &lt;param n=""_NumRows"" v=""13"" /&gt;_x000D_
  &lt;param n=""_NumCols"" v=""2"" /&gt;_x000D_
  &lt;param n=""SASDataState"" v=""none"" /&gt;_x000D_
  &lt;param n=""SASDataStart"" v=""1"" /&gt;_x000D_
  &lt;param n=""SASDataEn'"</definedName>
    <definedName name="_AMO_ContentLocation_782940699__A1.1" hidden="1">"'d"" v=""12"" /&gt;_x000D_
  &lt;param n=""SASFilter"" v=""ORG_TYP_TXT = 'Securities/Futures'"" /&gt;_x000D_
&lt;/ContentLocation&gt;'"</definedName>
    <definedName name="_AMO_ContentLocation_791542870__A1" hidden="1">"'Partitions:2'"</definedName>
    <definedName name="_AMO_ContentLocation_791542870__A1.0" hidden="1">"'&lt;ContentLocation path=""A1"" rsid=""791542870"" tag="""" fid=""0""&gt;_x000D_
  &lt;param n=""_NumRows"" v=""76"" /&gt;_x000D_
  &lt;param n=""_NumCols"" v=""3"" /&gt;_x000D_
  &lt;param n=""SASDataState"" v=""none"" /&gt;_x000D_
  &lt;param n=""SASDataStart"" v=""1"" /&gt;_x000D_
  &lt;param n=""SASDataEn'"</definedName>
    <definedName name="_AMO_ContentLocation_791542870__A1.1" hidden="1">"'d"" v=""75"" /&gt;_x000D_
  &lt;param n=""SASFilter"" v=""ORG_TYP_TXT = 'Securities/Futures'"" /&gt;_x000D_
&lt;/ContentLocation&gt;'"</definedName>
    <definedName name="_AMO_ContentLocation_836690710__A1" hidden="1">"'Partitions:2'"</definedName>
    <definedName name="_AMO_ContentLocation_836690710__A1.0" hidden="1">"'&lt;ContentLocation path=""A1"" rsid=""836690710"" tag="""" fid=""0""&gt;_x000D_
  &lt;param n=""_NumRows"" v=""20"" /&gt;_x000D_
  &lt;param n=""_NumCols"" v=""2"" /&gt;_x000D_
  &lt;param n=""SASDataState"" v=""none"" /&gt;_x000D_
  &lt;param n=""SASDataStart"" v=""1"" /&gt;_x000D_
  &lt;param n=""SASDataEn'"</definedName>
    <definedName name="_AMO_ContentLocation_836690710__A1.1" hidden="1">"'d"" v=""19"" /&gt;_x000D_
  &lt;param n=""SASFilter"" v=""ORG_TYP_TXT = 'Securities/Futures'"" /&gt;_x000D_
&lt;/ContentLocation&gt;'"</definedName>
    <definedName name="_AMO_ContentLocation_975681690__A1" hidden="1">"'Partitions:2'"</definedName>
    <definedName name="_AMO_ContentLocation_975681690__A1.0" hidden="1">"'&lt;ContentLocation path=""A1"" rsid=""975681690"" tag="""" fid=""0""&gt;_x000D_
  &lt;param n=""_NumRows"" v=""11"" /&gt;_x000D_
  &lt;param n=""_NumCols"" v=""2"" /&gt;_x000D_
  &lt;param n=""SASDataState"" v=""none"" /&gt;_x000D_
  &lt;param n=""SASDataStart"" v=""1"" /&gt;_x000D_
  &lt;param n=""SASDataEn'"</definedName>
    <definedName name="_AMO_ContentLocation_975681690__A1.1" hidden="1">"'d"" v=""10"" /&gt;_x000D_
  &lt;param n=""SASFilter"" v=""ORG_TYP_TXT = 'Securities/Futures'"" /&gt;_x000D_
&lt;/ContentLocation&gt;'"</definedName>
    <definedName name="_AMO_SingleObject_217891498__A1" hidden="1">'Exhibit 8'!$M$14:$N$26</definedName>
    <definedName name="_AMO_SingleObject_299206041__A1" hidden="1">'Exhibit 9'!$F$13:$G$26</definedName>
    <definedName name="_AMO_SingleObject_430433058__A1" hidden="1">'Exhibit 1'!$M$14:$N$23</definedName>
    <definedName name="_AMO_SingleObject_466307512__A1" hidden="1">'Exhibit 1'!$M$14:$N$26</definedName>
    <definedName name="_AMO_SingleObject_782940699__A1" hidden="1">'Exhibit 1'!$M$14:$N$26</definedName>
    <definedName name="_AMO_SingleObject_791542870__A1" hidden="1">'Exhibit 5'!$N$14:$P$90</definedName>
    <definedName name="_AMO_SingleObject_836690710__A1" hidden="1">'Exhibit 6'!$M$14:$N$35</definedName>
    <definedName name="_AMO_SingleObject_975681690__A1" hidden="1">'Exhibit 7'!$M$14:$N$24</definedName>
    <definedName name="_AMO_UniqueIdentifier" hidden="1">"'7ac79b8d-b13e-4271-ab20-e7c26e2e7964'"</definedName>
    <definedName name="_AMO_XmlVersion" hidden="1">"'1'"</definedName>
    <definedName name="_xlnm.Print_Titles" localSheetId="1">'Exhibit 2'!$14:$14</definedName>
    <definedName name="_xlnm.Print_Titles" localSheetId="2">'Exhibit 3'!$14:$14</definedName>
    <definedName name="_xlnm.Print_Titles" localSheetId="3">'Exhibit 4'!$14:$14</definedName>
    <definedName name="_xlnm.Print_Titles" localSheetId="4">'Exhibit 5'!$14:$14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 l="1"/>
  <c r="D16" i="4"/>
  <c r="D17" i="4"/>
  <c r="D18" i="4"/>
  <c r="D19" i="4"/>
  <c r="D20" i="4"/>
  <c r="D21" i="4"/>
  <c r="D22" i="4"/>
  <c r="D23" i="4"/>
  <c r="D24" i="4"/>
  <c r="D25" i="4"/>
  <c r="D26" i="4"/>
  <c r="D27" i="4"/>
  <c r="D28" i="4"/>
  <c r="D29" i="4"/>
  <c r="D30" i="4"/>
  <c r="D31" i="4"/>
  <c r="D32" i="4"/>
  <c r="D33" i="4"/>
  <c r="D34" i="4"/>
  <c r="D35" i="4"/>
  <c r="D36" i="4"/>
  <c r="D37" i="4"/>
  <c r="D38" i="4"/>
  <c r="D39" i="4"/>
  <c r="D15" i="4"/>
  <c r="M123" i="5"/>
  <c r="M122" i="5"/>
  <c r="M119" i="5"/>
  <c r="M111" i="5"/>
  <c r="M103" i="5"/>
  <c r="M80" i="5"/>
  <c r="M72" i="5"/>
  <c r="M57" i="5"/>
  <c r="M49" i="5"/>
  <c r="M41" i="5"/>
  <c r="M33" i="5"/>
  <c r="M18" i="5"/>
  <c r="D16" i="3"/>
  <c r="D17" i="3"/>
  <c r="D18" i="3"/>
  <c r="D19" i="3"/>
  <c r="D20" i="3"/>
  <c r="D21" i="3"/>
  <c r="D22" i="3"/>
  <c r="D23" i="3"/>
  <c r="D24" i="3"/>
  <c r="D25" i="3"/>
  <c r="D26" i="3"/>
  <c r="D27" i="3"/>
  <c r="D28" i="3"/>
  <c r="D29" i="3"/>
  <c r="D15" i="3"/>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L27" i="1"/>
  <c r="K27" i="1"/>
  <c r="L122" i="5"/>
  <c r="L123" i="5" s="1"/>
  <c r="L119" i="5"/>
  <c r="L111" i="5"/>
  <c r="L103" i="5"/>
  <c r="L80" i="5"/>
  <c r="L72" i="5"/>
  <c r="L57" i="5"/>
  <c r="L49" i="5"/>
  <c r="L41" i="5"/>
  <c r="L33" i="5"/>
  <c r="L18" i="5"/>
  <c r="K18" i="5"/>
  <c r="K33" i="5"/>
  <c r="K41" i="5"/>
  <c r="K57" i="5"/>
  <c r="K49" i="5"/>
  <c r="K80" i="5"/>
  <c r="K72" i="5"/>
  <c r="K103" i="5"/>
  <c r="K111" i="5"/>
  <c r="K122" i="5"/>
  <c r="K123" i="5" s="1"/>
  <c r="K119" i="5"/>
  <c r="J27" i="1"/>
  <c r="J122" i="5"/>
  <c r="J119" i="5"/>
  <c r="J111" i="5"/>
  <c r="J103" i="5"/>
  <c r="J80" i="5"/>
  <c r="J57" i="5"/>
  <c r="J72" i="5"/>
  <c r="J41" i="5"/>
  <c r="J49" i="5"/>
  <c r="J33" i="5"/>
  <c r="J18" i="5"/>
  <c r="I27" i="1"/>
  <c r="J123" i="5"/>
  <c r="I49" i="5"/>
  <c r="I122" i="5"/>
  <c r="I119" i="5"/>
  <c r="I111" i="5"/>
  <c r="I123" i="5" s="1"/>
  <c r="I103" i="5"/>
  <c r="I80" i="5"/>
  <c r="I72" i="5"/>
  <c r="I57" i="5"/>
  <c r="I41" i="5"/>
  <c r="I33" i="5"/>
  <c r="I18" i="5"/>
  <c r="H27" i="1"/>
  <c r="H122" i="5"/>
  <c r="H119" i="5"/>
  <c r="H111" i="5"/>
  <c r="H123" i="5" s="1"/>
  <c r="H103" i="5"/>
  <c r="H80" i="5"/>
  <c r="H72" i="5"/>
  <c r="H57" i="5"/>
  <c r="H49" i="5"/>
  <c r="H41" i="5"/>
  <c r="H33" i="5"/>
  <c r="H18" i="5"/>
  <c r="G27" i="1"/>
  <c r="G122" i="5"/>
  <c r="G119" i="5"/>
  <c r="G123" i="5" s="1"/>
  <c r="G111" i="5"/>
  <c r="G72" i="5"/>
  <c r="G103" i="5"/>
  <c r="G80" i="5"/>
  <c r="G57" i="5"/>
  <c r="G49" i="5"/>
  <c r="G33" i="5"/>
  <c r="G18" i="5"/>
  <c r="G41" i="5"/>
  <c r="D41" i="5"/>
  <c r="C41" i="5"/>
  <c r="E41" i="5"/>
  <c r="F41" i="5"/>
  <c r="F27" i="1"/>
  <c r="F122" i="5"/>
  <c r="F80" i="5"/>
  <c r="F72" i="5"/>
  <c r="F103" i="5"/>
  <c r="F123" i="5" s="1"/>
  <c r="F111" i="5"/>
  <c r="F119" i="5"/>
  <c r="F33" i="5"/>
  <c r="F49" i="5"/>
  <c r="C57" i="5"/>
  <c r="D57" i="5"/>
  <c r="E57" i="5"/>
  <c r="F57" i="5"/>
  <c r="E27" i="1"/>
  <c r="E119" i="5"/>
  <c r="E122" i="5"/>
  <c r="E123" i="5" s="1"/>
  <c r="E111" i="5"/>
  <c r="E103" i="5"/>
  <c r="E72" i="5"/>
  <c r="E80" i="5"/>
  <c r="E49" i="5"/>
  <c r="E33" i="5"/>
  <c r="D27" i="1"/>
  <c r="C80" i="5"/>
  <c r="D80" i="5"/>
  <c r="D122" i="5"/>
  <c r="D119" i="5"/>
  <c r="D111" i="5"/>
  <c r="D103" i="5"/>
  <c r="D72" i="5"/>
  <c r="D49" i="5"/>
  <c r="D33" i="5"/>
  <c r="C27" i="1"/>
  <c r="C103" i="5"/>
  <c r="C122" i="5"/>
  <c r="C119" i="5"/>
  <c r="C111" i="5"/>
  <c r="C123" i="5" s="1"/>
  <c r="C72" i="5"/>
  <c r="C49" i="5"/>
  <c r="C33" i="5"/>
  <c r="B27" i="1"/>
  <c r="D123" i="5"/>
</calcChain>
</file>

<file path=xl/sharedStrings.xml><?xml version="1.0" encoding="utf-8"?>
<sst xmlns="http://schemas.openxmlformats.org/spreadsheetml/2006/main" count="792" uniqueCount="299">
  <si>
    <t>January</t>
  </si>
  <si>
    <t>February</t>
  </si>
  <si>
    <t>March</t>
  </si>
  <si>
    <t>April</t>
  </si>
  <si>
    <t>May</t>
  </si>
  <si>
    <t>June</t>
  </si>
  <si>
    <t>July</t>
  </si>
  <si>
    <t>August</t>
  </si>
  <si>
    <t>September</t>
  </si>
  <si>
    <t>October</t>
  </si>
  <si>
    <t>November</t>
  </si>
  <si>
    <t>December</t>
  </si>
  <si>
    <t>Total Filings</t>
  </si>
  <si>
    <t>State/Territory</t>
  </si>
  <si>
    <t>Alabama</t>
  </si>
  <si>
    <t>Alaska</t>
  </si>
  <si>
    <t>American Samoa</t>
  </si>
  <si>
    <t>Arizona</t>
  </si>
  <si>
    <t>Arkansas</t>
  </si>
  <si>
    <t>California</t>
  </si>
  <si>
    <t>Colorado</t>
  </si>
  <si>
    <t>Connecticut</t>
  </si>
  <si>
    <t>Delaware</t>
  </si>
  <si>
    <t>District of Columbia</t>
  </si>
  <si>
    <t>Federated States of Micronesia</t>
  </si>
  <si>
    <t>Florida</t>
  </si>
  <si>
    <t>Georgia</t>
  </si>
  <si>
    <t>Guam</t>
  </si>
  <si>
    <t>Hawaii</t>
  </si>
  <si>
    <t>Idaho</t>
  </si>
  <si>
    <t>Illinois</t>
  </si>
  <si>
    <t>Indiana</t>
  </si>
  <si>
    <t>Iowa</t>
  </si>
  <si>
    <t>Kansas</t>
  </si>
  <si>
    <t>Kentucky</t>
  </si>
  <si>
    <t>Louisiana</t>
  </si>
  <si>
    <t>Maine</t>
  </si>
  <si>
    <t>Marshall Islands</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</si>
  <si>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</si>
  <si>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</si>
  <si>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</si>
  <si>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</si>
  <si>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</si>
  <si>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</si>
  <si>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</si>
  <si>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</si>
  <si>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</si>
  <si>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</si>
  <si>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</si>
  <si>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</si>
  <si>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</si>
  <si>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</si>
  <si>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</si>
  <si>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</si>
  <si>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</si>
  <si>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</si>
  <si>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</si>
  <si>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Palau</t>
  </si>
  <si>
    <t>Pennsylvania</t>
  </si>
  <si>
    <t>Puerto Rico</t>
  </si>
  <si>
    <t>Rhode Island</t>
  </si>
  <si>
    <t>South Carolina</t>
  </si>
  <si>
    <t>South Dakota</t>
  </si>
  <si>
    <t>Tennessee</t>
  </si>
  <si>
    <t>Texas</t>
  </si>
  <si>
    <t>U.S. Virgin Islands</t>
  </si>
  <si>
    <t>Unknown/Blank</t>
  </si>
  <si>
    <t>Utah</t>
  </si>
  <si>
    <t>Vermont</t>
  </si>
  <si>
    <t>Virginia</t>
  </si>
  <si>
    <t>Washington</t>
  </si>
  <si>
    <t>West Virginia</t>
  </si>
  <si>
    <t>Wisconsin</t>
  </si>
  <si>
    <t>Wyoming</t>
  </si>
  <si>
    <t>Rank</t>
  </si>
  <si>
    <t>Other</t>
  </si>
  <si>
    <t>Bonds/Notes</t>
  </si>
  <si>
    <t>Stocks</t>
  </si>
  <si>
    <t>Total</t>
  </si>
  <si>
    <t>Subtotal</t>
  </si>
  <si>
    <t>Less than 1%</t>
  </si>
  <si>
    <t>-</t>
  </si>
  <si>
    <t>Suspicious Activity Category</t>
  </si>
  <si>
    <t>Suspicious Activity Type</t>
  </si>
  <si>
    <t>Fraud</t>
  </si>
  <si>
    <t>ACH</t>
  </si>
  <si>
    <t>Business loan</t>
  </si>
  <si>
    <t>Check</t>
  </si>
  <si>
    <t>Mail</t>
  </si>
  <si>
    <t>Pyramid scheme</t>
  </si>
  <si>
    <t>Changes spelling or arrangement of name</t>
  </si>
  <si>
    <t>Multiple individuals with same or similar identities</t>
  </si>
  <si>
    <t>Provided questionable or false documentation</t>
  </si>
  <si>
    <t>Refused or avoided request for documentation</t>
  </si>
  <si>
    <t>Single individual with multiple identities</t>
  </si>
  <si>
    <t>Insurance</t>
  </si>
  <si>
    <t>Suspicious EFT/wire transfers</t>
  </si>
  <si>
    <t>Suspicious designation of beneficiaries, assignees or joint owners</t>
  </si>
  <si>
    <t>Suspicious exchange of currencies</t>
  </si>
  <si>
    <t>Suspicious use of multiple accounts</t>
  </si>
  <si>
    <t>Suspicious use of noncash monetary instruments</t>
  </si>
  <si>
    <t>Suspicious use of third-party transactors (straw-man)</t>
  </si>
  <si>
    <t>Trade Based Money Laundering/Black Market Peso Exchange</t>
  </si>
  <si>
    <t>Transaction out of pattern for customer(s)</t>
  </si>
  <si>
    <t>Mortgage Fraud</t>
  </si>
  <si>
    <t>Appraisal fraud</t>
  </si>
  <si>
    <t>Account takeover</t>
  </si>
  <si>
    <t>Bribery or gratuity</t>
  </si>
  <si>
    <t>Elder financial exploitation</t>
  </si>
  <si>
    <t>Embezzlement/theft/disappearance of funds</t>
  </si>
  <si>
    <t>Forgeries</t>
  </si>
  <si>
    <t>Identity theft</t>
  </si>
  <si>
    <t>Misuse of position or self-dealing</t>
  </si>
  <si>
    <t>Suspected public/private corruption (domestic)</t>
  </si>
  <si>
    <t>Suspected public/private corruption (foreign)</t>
  </si>
  <si>
    <t>Suspicious use of informal value transfer system</t>
  </si>
  <si>
    <t>Transaction with no apparent economic, business, or lawful purpose</t>
  </si>
  <si>
    <t>Two or more individuals working together</t>
  </si>
  <si>
    <t>Unlicensed or unregistered MSB</t>
  </si>
  <si>
    <t>Securities/Futures/Options</t>
  </si>
  <si>
    <t>Insider trading</t>
  </si>
  <si>
    <t>Misappropriation</t>
  </si>
  <si>
    <t>Unauthorized pooling</t>
  </si>
  <si>
    <t>Structuring</t>
  </si>
  <si>
    <t>Suspicious inquiry by customer regarding BSA reporting or recordkeeping requirements</t>
  </si>
  <si>
    <t>Minimal gaming with large transactions</t>
  </si>
  <si>
    <t>Suspicious use of counter checks or markers</t>
  </si>
  <si>
    <t>Mass-marketing</t>
  </si>
  <si>
    <t>Proceeds sent to unrelated third party</t>
  </si>
  <si>
    <t>Suspicious termination of policy or contract</t>
  </si>
  <si>
    <t>Exchanges small bills for large bills or vice versa</t>
  </si>
  <si>
    <t>Suspicious receipt of government payments/benefits</t>
  </si>
  <si>
    <t>Known or suspected terrorist/terrorist organization</t>
  </si>
  <si>
    <t>Commercial mortgage</t>
  </si>
  <si>
    <t>Commercial paper</t>
  </si>
  <si>
    <t>Credit card</t>
  </si>
  <si>
    <t>Debit card</t>
  </si>
  <si>
    <t>Forex transactions</t>
  </si>
  <si>
    <t>Futures/Options on futures</t>
  </si>
  <si>
    <t>Hedge fund</t>
  </si>
  <si>
    <t>Home equity loan</t>
  </si>
  <si>
    <t>Home equity line of credit</t>
  </si>
  <si>
    <t>Insurance/Annuity products</t>
  </si>
  <si>
    <t>Mutual fund</t>
  </si>
  <si>
    <t>Options on securities</t>
  </si>
  <si>
    <t>Prepaid access</t>
  </si>
  <si>
    <t>Residential mortgage</t>
  </si>
  <si>
    <t>Security futures products</t>
  </si>
  <si>
    <t>Product Type</t>
  </si>
  <si>
    <t>Bank/Cashier's check</t>
  </si>
  <si>
    <t>Foreign currency</t>
  </si>
  <si>
    <t>Funds transfer</t>
  </si>
  <si>
    <t>Gaming instruments</t>
  </si>
  <si>
    <t>Government payment</t>
  </si>
  <si>
    <t>Money orders</t>
  </si>
  <si>
    <t>Personal/Business check</t>
  </si>
  <si>
    <t>Travelers checks</t>
  </si>
  <si>
    <t>U.S. Currency</t>
  </si>
  <si>
    <t>Type of Instrument Type(s)/Payment Mechanism(s)</t>
  </si>
  <si>
    <t>Relationship</t>
  </si>
  <si>
    <t>Accountant</t>
  </si>
  <si>
    <t>Agent</t>
  </si>
  <si>
    <t>Appraiser</t>
  </si>
  <si>
    <t>Attorney</t>
  </si>
  <si>
    <t>Borrower</t>
  </si>
  <si>
    <t>Customer</t>
  </si>
  <si>
    <t>Director</t>
  </si>
  <si>
    <t>Employee</t>
  </si>
  <si>
    <t>No relationship to institution</t>
  </si>
  <si>
    <t>Officer</t>
  </si>
  <si>
    <t>Holding company</t>
  </si>
  <si>
    <t>Retail foreign exchange dealer</t>
  </si>
  <si>
    <t>Subsidiary of financial/bank holding company</t>
  </si>
  <si>
    <t>Introducing broker-securities</t>
  </si>
  <si>
    <t>Introducing broker-commodities</t>
  </si>
  <si>
    <r>
      <t xml:space="preserve">Filings </t>
    </r>
    <r>
      <rPr>
        <sz val="10"/>
        <color indexed="9"/>
        <rFont val="Copperplate Gothic Light"/>
        <family val="2"/>
      </rPr>
      <t>(Overall)</t>
    </r>
  </si>
  <si>
    <r>
      <t xml:space="preserve">Percentage </t>
    </r>
    <r>
      <rPr>
        <sz val="10"/>
        <color indexed="9"/>
        <rFont val="Copperplate Gothic Light"/>
        <family val="2"/>
      </rPr>
      <t>(Overall)</t>
    </r>
  </si>
  <si>
    <t>Suspicion concerning the source of funds</t>
  </si>
  <si>
    <t>Suspicion concerning the physical condition of funds</t>
  </si>
  <si>
    <t>Type of Securities &amp; Futures Institution</t>
  </si>
  <si>
    <t>Money Laundering</t>
  </si>
  <si>
    <t>Identification Documentation</t>
  </si>
  <si>
    <t>Other Suspicious Activities</t>
  </si>
  <si>
    <t>Terrorist Financing</t>
  </si>
  <si>
    <t>2014</t>
  </si>
  <si>
    <t>Suspicious life settlement sales insurance (e.g., STOLI's, Viaticals)</t>
  </si>
  <si>
    <t>Unclear or no insurable interest</t>
  </si>
  <si>
    <t>Investment company</t>
  </si>
  <si>
    <t>2015</t>
  </si>
  <si>
    <t>Fraud - Other</t>
  </si>
  <si>
    <t>Structuring - Other</t>
  </si>
  <si>
    <t>Insurance - Other</t>
  </si>
  <si>
    <t>2016</t>
  </si>
  <si>
    <t>Excessive insurance</t>
  </si>
  <si>
    <t>Wire</t>
  </si>
  <si>
    <t>2017</t>
  </si>
  <si>
    <t>2018</t>
  </si>
  <si>
    <t>Suspicious use of multiple transaction locations</t>
  </si>
  <si>
    <t>Execution-only broker securities</t>
  </si>
  <si>
    <t>Self-clearing broker securities</t>
  </si>
  <si>
    <r>
      <t>Healthcare/Public or private health insurance</t>
    </r>
    <r>
      <rPr>
        <sz val="10"/>
        <color indexed="60"/>
        <rFont val="Century Gothic"/>
        <family val="2"/>
      </rPr>
      <t xml:space="preserve"> </t>
    </r>
  </si>
  <si>
    <r>
      <t>Foreclosure/Short sale fraud</t>
    </r>
    <r>
      <rPr>
        <sz val="10"/>
        <color indexed="60"/>
        <rFont val="Century Gothic"/>
        <family val="2"/>
      </rPr>
      <t xml:space="preserve"> </t>
    </r>
  </si>
  <si>
    <t xml:space="preserve">Alters or  cancels transaction to avoid BSA recordkeeping requirement </t>
  </si>
  <si>
    <t xml:space="preserve">Alters or cancels transaction to avoid CTR requirement </t>
  </si>
  <si>
    <t xml:space="preserve">Transaction(s) below BSA recordkeeping threshold </t>
  </si>
  <si>
    <t xml:space="preserve">Transaction(s) below CTR threshold </t>
  </si>
  <si>
    <r>
      <t>Deposit account</t>
    </r>
    <r>
      <rPr>
        <b/>
        <sz val="10"/>
        <color indexed="60"/>
        <rFont val="Century Gothic"/>
        <family val="2"/>
      </rPr>
      <t>*</t>
    </r>
  </si>
  <si>
    <r>
      <t>Penny stocks/Microcap securities</t>
    </r>
    <r>
      <rPr>
        <b/>
        <sz val="10"/>
        <color indexed="60"/>
        <rFont val="Century Gothic"/>
        <family val="2"/>
      </rPr>
      <t>†</t>
    </r>
  </si>
  <si>
    <r>
      <t>Microcap securities</t>
    </r>
    <r>
      <rPr>
        <b/>
        <sz val="10"/>
        <color indexed="60"/>
        <rFont val="Century Gothic"/>
        <family val="2"/>
      </rPr>
      <t>*</t>
    </r>
  </si>
  <si>
    <t>Other Suspicious Activities - Other</t>
  </si>
  <si>
    <t>Money Laundering - Other</t>
  </si>
  <si>
    <t>Gaming Activities - Other</t>
  </si>
  <si>
    <t>Identification Documentation - Other</t>
  </si>
  <si>
    <t>Terrorist Financing - Other</t>
  </si>
  <si>
    <t>Excessive or unusual cash borrowing against policy/annuity</t>
  </si>
  <si>
    <t>Little or no concern for product performance penalties, fees, or tax consequences</t>
  </si>
  <si>
    <t>2019</t>
  </si>
  <si>
    <t>Loan modification fraud</t>
  </si>
  <si>
    <t>Consumer loan</t>
  </si>
  <si>
    <t>Credit/Debit card</t>
  </si>
  <si>
    <t>Clearing broker-securities</t>
  </si>
  <si>
    <t>Futures commission merchant</t>
  </si>
  <si>
    <t>Investment advisor</t>
  </si>
  <si>
    <t>FinCEN Suspicious Activity Report (Form 111)</t>
  </si>
  <si>
    <t xml:space="preserve">FinCEN Suspicious Activity Report (Form 111)    </t>
  </si>
  <si>
    <t xml:space="preserve">FinCEN Suspicious Activity Report (Form 111)     </t>
  </si>
  <si>
    <t>Owner or controlling shareholder</t>
  </si>
  <si>
    <t>Counterfeit Instruments</t>
  </si>
  <si>
    <t>Swap, hybrid, or other derivatives</t>
  </si>
  <si>
    <t>2020</t>
  </si>
  <si>
    <t>2021</t>
  </si>
  <si>
    <t>Exhibit 9:  Filings by the type of Securities and Futures Institution or Individual from Securities/Futures Industry*</t>
  </si>
  <si>
    <t>Exhibit 8:  Filings by Affiliation or Relationship from Securities/Futures Industry*</t>
  </si>
  <si>
    <t>Exhibit 7:  Number of Filings by Instrument Type(s)/Payment Mechanism(s) involved in the Suspicious Activity from Securities/Futures Industry*</t>
  </si>
  <si>
    <t>Exhibit 6:  Number of Filings by Product Type(s) involved in the Suspicious Activity from Securities/Futures Industry*</t>
  </si>
  <si>
    <t>Exhibit 5:  Number of Filings by Type of Suspicious Activity from Securities/Futures Industry*</t>
  </si>
  <si>
    <t>Exhibit 4:  Number of Filings by Type of Suspicious Activity from Securities/Futures Industry*</t>
  </si>
  <si>
    <t>Exhibit 3:  Filings Ranked by States and Territories from Securities/Futures Industry</t>
  </si>
  <si>
    <t>Exhibit 1:  Filings by Year &amp; Month from Securities/Futures Industry*</t>
  </si>
  <si>
    <t>Securities/Futures/Options - Other</t>
  </si>
  <si>
    <r>
      <t>Cyber Event</t>
    </r>
    <r>
      <rPr>
        <b/>
        <sz val="10"/>
        <color rgb="FFC00000"/>
        <rFont val="Symbol"/>
        <family val="1"/>
        <charset val="2"/>
      </rPr>
      <t>àà</t>
    </r>
  </si>
  <si>
    <r>
      <t>Gaming Activities</t>
    </r>
    <r>
      <rPr>
        <b/>
        <sz val="10"/>
        <color rgb="FFC00000"/>
        <rFont val="Symbol"/>
        <family val="1"/>
        <charset val="2"/>
      </rPr>
      <t>à</t>
    </r>
  </si>
  <si>
    <r>
      <t>Against financial institution customer(s)</t>
    </r>
    <r>
      <rPr>
        <b/>
        <sz val="10"/>
        <color rgb="FFC00000"/>
        <rFont val="Century Gothic"/>
        <family val="2"/>
      </rPr>
      <t>*</t>
    </r>
  </si>
  <si>
    <r>
      <t>Other</t>
    </r>
    <r>
      <rPr>
        <b/>
        <sz val="10"/>
        <color rgb="FFC00000"/>
        <rFont val="Century Gothic"/>
        <family val="2"/>
      </rPr>
      <t>*</t>
    </r>
  </si>
  <si>
    <r>
      <t>Advance fee</t>
    </r>
    <r>
      <rPr>
        <b/>
        <sz val="10"/>
        <color rgb="FFC00000"/>
        <rFont val="Century Gothic"/>
        <family val="2"/>
      </rPr>
      <t>*</t>
    </r>
  </si>
  <si>
    <r>
      <t>Ponzi scheme</t>
    </r>
    <r>
      <rPr>
        <b/>
        <sz val="10"/>
        <color rgb="FFC00000"/>
        <rFont val="Century Gothic"/>
        <family val="2"/>
      </rPr>
      <t>*</t>
    </r>
  </si>
  <si>
    <r>
      <t>Securities fraud</t>
    </r>
    <r>
      <rPr>
        <b/>
        <sz val="10"/>
        <color rgb="FFC00000"/>
        <rFont val="Century Gothic"/>
        <family val="2"/>
      </rPr>
      <t>*</t>
    </r>
  </si>
  <si>
    <r>
      <t>Chip walking</t>
    </r>
    <r>
      <rPr>
        <b/>
        <sz val="10"/>
        <color rgb="FFC00000"/>
        <rFont val="Century Gothic"/>
        <family val="2"/>
      </rPr>
      <t>*</t>
    </r>
  </si>
  <si>
    <r>
      <t>Unknown source of chips</t>
    </r>
    <r>
      <rPr>
        <b/>
        <sz val="10"/>
        <color rgb="FFC00000"/>
        <rFont val="Century Gothic"/>
        <family val="2"/>
      </rPr>
      <t>*</t>
    </r>
  </si>
  <si>
    <r>
      <t>Provided questionable or false identification</t>
    </r>
    <r>
      <rPr>
        <b/>
        <sz val="10"/>
        <color rgb="FFC00000"/>
        <rFont val="Century Gothic"/>
        <family val="2"/>
      </rPr>
      <t>*</t>
    </r>
  </si>
  <si>
    <r>
      <t>Funnel account</t>
    </r>
    <r>
      <rPr>
        <b/>
        <sz val="10"/>
        <color rgb="FFC00000"/>
        <rFont val="Century Gothic"/>
        <family val="2"/>
      </rPr>
      <t>*</t>
    </r>
  </si>
  <si>
    <r>
      <t>Application fraud</t>
    </r>
    <r>
      <rPr>
        <b/>
        <sz val="10"/>
        <color rgb="FFC00000"/>
        <rFont val="Century Gothic"/>
        <family val="2"/>
      </rPr>
      <t>*</t>
    </r>
  </si>
  <si>
    <r>
      <t>Origination fraud</t>
    </r>
    <r>
      <rPr>
        <b/>
        <sz val="10"/>
        <color rgb="FFC00000"/>
        <rFont val="Century Gothic"/>
        <family val="2"/>
      </rPr>
      <t>*</t>
    </r>
  </si>
  <si>
    <r>
      <t>Human smuggling</t>
    </r>
    <r>
      <rPr>
        <b/>
        <sz val="10"/>
        <color rgb="FFC00000"/>
        <rFont val="Century Gothic"/>
        <family val="2"/>
      </rPr>
      <t>*</t>
    </r>
  </si>
  <si>
    <r>
      <t>Human trafficking</t>
    </r>
    <r>
      <rPr>
        <b/>
        <sz val="10"/>
        <color rgb="FFC00000"/>
        <rFont val="Century Gothic"/>
        <family val="2"/>
      </rPr>
      <t>*</t>
    </r>
  </si>
  <si>
    <r>
      <t>Transaction(s) involving foreign high risk jurisdiction</t>
    </r>
    <r>
      <rPr>
        <b/>
        <sz val="10"/>
        <color rgb="FFC00000"/>
        <rFont val="Century Gothic"/>
        <family val="2"/>
      </rPr>
      <t>*</t>
    </r>
  </si>
  <si>
    <r>
      <t>Market manipulation</t>
    </r>
    <r>
      <rPr>
        <b/>
        <sz val="10"/>
        <color rgb="FFC00000"/>
        <rFont val="Century Gothic"/>
        <family val="2"/>
      </rPr>
      <t>*</t>
    </r>
  </si>
  <si>
    <r>
      <t>Wash trading</t>
    </r>
    <r>
      <rPr>
        <b/>
        <sz val="10"/>
        <color rgb="FFC00000"/>
        <rFont val="Century Gothic"/>
        <family val="2"/>
      </rPr>
      <t>*</t>
    </r>
  </si>
  <si>
    <r>
      <t>Unauthorized electronic intrusion</t>
    </r>
    <r>
      <rPr>
        <b/>
        <sz val="10"/>
        <color rgb="FFC00000"/>
        <rFont val="Century Gothic"/>
        <family val="2"/>
      </rPr>
      <t>†</t>
    </r>
  </si>
  <si>
    <r>
      <t>Market manipulation/Wash trading</t>
    </r>
    <r>
      <rPr>
        <b/>
        <sz val="10"/>
        <color rgb="FFC00000"/>
        <rFont val="Century Gothic"/>
        <family val="2"/>
      </rPr>
      <t>†</t>
    </r>
  </si>
  <si>
    <r>
      <t>Against financial institution(s)</t>
    </r>
    <r>
      <rPr>
        <b/>
        <sz val="10"/>
        <color rgb="FFC00000"/>
        <rFont val="Century Gothic"/>
        <family val="2"/>
      </rPr>
      <t>*</t>
    </r>
  </si>
  <si>
    <r>
      <t>Customer cancels transaction to avoid BSA reporting and recordkeeping requirements</t>
    </r>
    <r>
      <rPr>
        <b/>
        <sz val="10"/>
        <color rgb="FFC00000"/>
        <rFont val="Century Gothic"/>
        <family val="2"/>
      </rPr>
      <t>†</t>
    </r>
  </si>
  <si>
    <r>
      <t>Misuse of "free look"/cooling-off/right of rescission</t>
    </r>
    <r>
      <rPr>
        <b/>
        <sz val="10"/>
        <color rgb="FFC00000"/>
        <rFont val="Century Gothic"/>
        <family val="2"/>
      </rPr>
      <t>†</t>
    </r>
  </si>
  <si>
    <r>
      <t>Reverse mortgage fraud</t>
    </r>
    <r>
      <rPr>
        <b/>
        <sz val="10"/>
        <color rgb="FFC00000"/>
        <rFont val="Century Gothic"/>
        <family val="2"/>
      </rPr>
      <t>†</t>
    </r>
  </si>
  <si>
    <r>
      <t>Inquiry about end of business day</t>
    </r>
    <r>
      <rPr>
        <b/>
        <sz val="10"/>
        <color rgb="FFC00000"/>
        <rFont val="Century Gothic"/>
        <family val="2"/>
      </rPr>
      <t>†</t>
    </r>
  </si>
  <si>
    <r>
      <t>Suspicious intra-casino funds transfers</t>
    </r>
    <r>
      <rPr>
        <b/>
        <sz val="10"/>
        <color rgb="FFC00000"/>
        <rFont val="Century Gothic"/>
        <family val="2"/>
      </rPr>
      <t>†</t>
    </r>
  </si>
  <si>
    <t>2022</t>
  </si>
  <si>
    <t>Month</t>
  </si>
  <si>
    <t>2023</t>
  </si>
  <si>
    <t xml:space="preserve">Healthcare/Public or private health insurance </t>
  </si>
  <si>
    <t xml:space="preserve">Foreclosure/Short sale fraud </t>
  </si>
  <si>
    <t>2024</t>
  </si>
  <si>
    <t xml:space="preserve">                January 1, 2014 through December 31, 2024</t>
  </si>
  <si>
    <r>
      <t>Against financial institution customer(s)</t>
    </r>
    <r>
      <rPr>
        <sz val="10"/>
        <color rgb="FFC00000"/>
        <rFont val="Century Gothic"/>
        <family val="2"/>
      </rPr>
      <t>*</t>
    </r>
  </si>
  <si>
    <r>
      <t>Securities fraud</t>
    </r>
    <r>
      <rPr>
        <sz val="10"/>
        <color rgb="FFC00000"/>
        <rFont val="Century Gothic"/>
        <family val="2"/>
      </rPr>
      <t>*</t>
    </r>
  </si>
  <si>
    <r>
      <t>Market manipulation</t>
    </r>
    <r>
      <rPr>
        <sz val="10"/>
        <color rgb="FFC00000"/>
        <rFont val="Century Gothic"/>
        <family val="2"/>
      </rPr>
      <t>*</t>
    </r>
  </si>
  <si>
    <r>
      <t>Unauthorized electronic intrusion</t>
    </r>
    <r>
      <rPr>
        <sz val="10"/>
        <color rgb="FFC00000"/>
        <rFont val="Century Gothic"/>
        <family val="2"/>
      </rPr>
      <t>†</t>
    </r>
  </si>
  <si>
    <r>
      <t>Market manipulation/Wash trading</t>
    </r>
    <r>
      <rPr>
        <sz val="10"/>
        <color rgb="FFC00000"/>
        <rFont val="Century Gothic"/>
        <family val="2"/>
      </rPr>
      <t>†</t>
    </r>
  </si>
  <si>
    <r>
      <t>Provided questionable or false identification</t>
    </r>
    <r>
      <rPr>
        <sz val="10"/>
        <color rgb="FFC00000"/>
        <rFont val="Century Gothic"/>
        <family val="2"/>
      </rPr>
      <t>*</t>
    </r>
  </si>
  <si>
    <r>
      <t>Wash trading</t>
    </r>
    <r>
      <rPr>
        <sz val="10"/>
        <color rgb="FFC00000"/>
        <rFont val="Century Gothic"/>
        <family val="2"/>
      </rPr>
      <t>*</t>
    </r>
  </si>
  <si>
    <r>
      <t>Transaction(s) involving foreign high risk jurisdiction</t>
    </r>
    <r>
      <rPr>
        <sz val="10"/>
        <color rgb="FFC00000"/>
        <rFont val="Century Gothic"/>
        <family val="2"/>
      </rPr>
      <t>*</t>
    </r>
  </si>
  <si>
    <r>
      <t>Funnel account</t>
    </r>
    <r>
      <rPr>
        <sz val="10"/>
        <color rgb="FFC00000"/>
        <rFont val="Century Gothic"/>
        <family val="2"/>
      </rPr>
      <t>*</t>
    </r>
  </si>
  <si>
    <r>
      <t>Against financial institution(s)</t>
    </r>
    <r>
      <rPr>
        <sz val="10"/>
        <color rgb="FFC00000"/>
        <rFont val="Century Gothic"/>
        <family val="2"/>
      </rPr>
      <t>*</t>
    </r>
  </si>
  <si>
    <r>
      <t>Cyber Event - Other</t>
    </r>
    <r>
      <rPr>
        <sz val="10"/>
        <color rgb="FFC00000"/>
        <rFont val="Century Gothic"/>
        <family val="2"/>
      </rPr>
      <t>*</t>
    </r>
  </si>
  <si>
    <r>
      <t>Advance fee</t>
    </r>
    <r>
      <rPr>
        <sz val="10"/>
        <color rgb="FFC00000"/>
        <rFont val="Century Gothic"/>
        <family val="2"/>
      </rPr>
      <t>*</t>
    </r>
  </si>
  <si>
    <r>
      <t>Ponzi scheme</t>
    </r>
    <r>
      <rPr>
        <sz val="10"/>
        <color rgb="FFC00000"/>
        <rFont val="Century Gothic"/>
        <family val="2"/>
      </rPr>
      <t>*</t>
    </r>
  </si>
  <si>
    <r>
      <t>Application fraud</t>
    </r>
    <r>
      <rPr>
        <sz val="10"/>
        <color rgb="FFC00000"/>
        <rFont val="Century Gothic"/>
        <family val="2"/>
      </rPr>
      <t>*</t>
    </r>
  </si>
  <si>
    <r>
      <t>Human trafficking</t>
    </r>
    <r>
      <rPr>
        <sz val="10"/>
        <color rgb="FFC00000"/>
        <rFont val="Century Gothic"/>
        <family val="2"/>
      </rPr>
      <t>*</t>
    </r>
  </si>
  <si>
    <r>
      <t>Customer cancels transaction to avoid BSA reporting and recordkeeping requirements</t>
    </r>
    <r>
      <rPr>
        <sz val="10"/>
        <color rgb="FFC00000"/>
        <rFont val="Century Gothic"/>
        <family val="2"/>
      </rPr>
      <t>†</t>
    </r>
  </si>
  <si>
    <r>
      <t>Misuse of "free look"/cooling-off/right of rescission</t>
    </r>
    <r>
      <rPr>
        <sz val="10"/>
        <color rgb="FFC00000"/>
        <rFont val="Century Gothic"/>
        <family val="2"/>
      </rPr>
      <t>†</t>
    </r>
  </si>
  <si>
    <r>
      <t>Human smuggling</t>
    </r>
    <r>
      <rPr>
        <sz val="10"/>
        <color rgb="FFC00000"/>
        <rFont val="Century Gothic"/>
        <family val="2"/>
      </rPr>
      <t>*</t>
    </r>
  </si>
  <si>
    <r>
      <t>Origination fraud</t>
    </r>
    <r>
      <rPr>
        <sz val="10"/>
        <color rgb="FFC00000"/>
        <rFont val="Century Gothic"/>
        <family val="2"/>
      </rPr>
      <t>*</t>
    </r>
  </si>
  <si>
    <r>
      <t>Suspicious intra-casino funds transfers</t>
    </r>
    <r>
      <rPr>
        <sz val="10"/>
        <color rgb="FFC00000"/>
        <rFont val="Century Gothic"/>
        <family val="2"/>
      </rPr>
      <t>†</t>
    </r>
  </si>
  <si>
    <r>
      <t>Chip walking</t>
    </r>
    <r>
      <rPr>
        <sz val="10"/>
        <color rgb="FFC00000"/>
        <rFont val="Century Gothic"/>
        <family val="2"/>
      </rPr>
      <t>*</t>
    </r>
  </si>
  <si>
    <r>
      <t>Reverse mortgage fraud</t>
    </r>
    <r>
      <rPr>
        <sz val="10"/>
        <color rgb="FFC00000"/>
        <rFont val="Century Gothic"/>
        <family val="2"/>
      </rPr>
      <t>†</t>
    </r>
  </si>
  <si>
    <r>
      <t>Unknown source of chips</t>
    </r>
    <r>
      <rPr>
        <sz val="10"/>
        <color rgb="FFC00000"/>
        <rFont val="Century Gothic"/>
        <family val="2"/>
      </rPr>
      <t>*</t>
    </r>
  </si>
  <si>
    <r>
      <t>Inquiry about end of business day</t>
    </r>
    <r>
      <rPr>
        <sz val="10"/>
        <color rgb="FFC00000"/>
        <rFont val="Century Gothic"/>
        <family val="2"/>
      </rPr>
      <t>†</t>
    </r>
  </si>
  <si>
    <t>Mortgage Fraud - Other</t>
  </si>
  <si>
    <t>Exhibit 2:  Filings by States and Territories from Securities/Futures Industry*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</si>
</sst>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1" formatCode="_(* #,##0_);_(* \(#,##0\);_(* &quot;-&quot;_);_(@_)"/>
    <numFmt numFmtId="43" formatCode="_(* #,##0.00_);_(* \(#,##0.00\);_(* &quot;-&quot;??_);_(@_)"/>
  </numFmts>
  <fonts count="67" x14ac:knownFonts="1">
    <font>
      <sz val="10"/>
      <name val="Arial"/>
    </font>
    <font>
      <sz val="11"/>
      <color theme="1"/>
      <name val="Calibri"/>
      <family val="2"/>
      <scheme val="minor"/>
    </font>
    <font>
      <sz val="11"/>
      <color theme="1"/>
      <name val="Calibri"/>
      <family val="2"/>
      <scheme val="minor"/>
    </font>
    <font>
      <u/>
      <sz val="10"/>
      <color indexed="12"/>
      <name val="Arial"/>
      <family val="2"/>
    </font>
    <font>
      <sz val="8"/>
      <name val="Arial"/>
      <family val="2"/>
    </font>
    <font>
      <sz val="10"/>
      <color indexed="8"/>
      <name val="Arial"/>
      <family val="2"/>
    </font>
    <font>
      <b/>
      <sz val="11"/>
      <color indexed="8"/>
      <name val="Times New Roman"/>
      <family val="1"/>
    </font>
    <font>
      <sz val="10"/>
      <color indexed="8"/>
      <name val="Times New Roman"/>
      <family val="1"/>
    </font>
    <font>
      <sz val="8"/>
      <color indexed="8"/>
      <name val="Arial"/>
      <family val="2"/>
    </font>
    <font>
      <sz val="8"/>
      <color indexed="8"/>
      <name val="Arial"/>
      <family val="2"/>
    </font>
    <font>
      <sz val="10"/>
      <name val="Arial"/>
      <family val="2"/>
    </font>
    <font>
      <sz val="10"/>
      <name val="Arial"/>
      <family val="2"/>
    </font>
    <font>
      <b/>
      <i/>
      <sz val="12"/>
      <color indexed="8"/>
      <name val="Times New Roman"/>
      <family val="1"/>
    </font>
    <font>
      <b/>
      <i/>
      <sz val="11"/>
      <name val="Times New Roman"/>
      <family val="1"/>
    </font>
    <font>
      <sz val="10"/>
      <name val="Arial"/>
      <family val="2"/>
    </font>
    <font>
      <b/>
      <sz val="10"/>
      <color indexed="8"/>
      <name val="Century Gothic"/>
      <family val="2"/>
    </font>
    <font>
      <sz val="10"/>
      <name val="Century Gothic"/>
      <family val="2"/>
    </font>
    <font>
      <sz val="10"/>
      <color indexed="8"/>
      <name val="Century Gothic"/>
      <family val="2"/>
    </font>
    <font>
      <b/>
      <sz val="10"/>
      <name val="Century Gothic"/>
      <family val="2"/>
    </font>
    <font>
      <sz val="8"/>
      <name val="Century Gothic"/>
      <family val="2"/>
    </font>
    <font>
      <sz val="8"/>
      <color indexed="8"/>
      <name val="Century Gothic"/>
      <family val="2"/>
    </font>
    <font>
      <sz val="10"/>
      <color indexed="9"/>
      <name val="Copperplate Gothic Light"/>
      <family val="2"/>
    </font>
    <font>
      <sz val="10"/>
      <name val="Arial"/>
      <family val="2"/>
    </font>
    <font>
      <sz val="10"/>
      <name val="Century Gothic"/>
      <family val="2"/>
    </font>
    <font>
      <sz val="10"/>
      <color indexed="8"/>
      <name val="Century Gothic"/>
      <family val="2"/>
    </font>
    <font>
      <sz val="10"/>
      <color indexed="60"/>
      <name val="Century Gothic"/>
      <family val="2"/>
    </font>
    <font>
      <b/>
      <i/>
      <u/>
      <sz val="10"/>
      <name val="Century Gothic"/>
      <family val="2"/>
    </font>
    <font>
      <sz val="10"/>
      <color indexed="8"/>
      <name val="Century Gothic"/>
      <family val="2"/>
    </font>
    <font>
      <b/>
      <sz val="10"/>
      <color indexed="60"/>
      <name val="Century Gothic"/>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Times New Roman"/>
      <family val="1"/>
    </font>
    <font>
      <b/>
      <sz val="10"/>
      <color theme="1"/>
      <name val="Century Gothic"/>
      <family val="2"/>
    </font>
    <font>
      <sz val="10"/>
      <color theme="1"/>
      <name val="Century Gothic"/>
      <family val="2"/>
    </font>
    <font>
      <b/>
      <i/>
      <sz val="10"/>
      <color theme="1"/>
      <name val="Century Gothic"/>
      <family val="2"/>
    </font>
    <font>
      <b/>
      <i/>
      <u/>
      <sz val="10"/>
      <color theme="1"/>
      <name val="Century Gothic"/>
      <family val="2"/>
    </font>
    <font>
      <sz val="10"/>
      <color theme="0"/>
      <name val="Copperplate Gothic Light"/>
      <family val="2"/>
    </font>
    <font>
      <b/>
      <sz val="10"/>
      <color theme="0"/>
      <name val="Copperplate Gothic Light"/>
      <family val="2"/>
    </font>
    <font>
      <b/>
      <sz val="10"/>
      <color theme="0"/>
      <name val="Century Gothic"/>
      <family val="2"/>
    </font>
    <font>
      <sz val="10"/>
      <color rgb="FF000000"/>
      <name val="Century Gothic"/>
      <family val="2"/>
    </font>
    <font>
      <sz val="10"/>
      <color theme="0"/>
      <name val="Copperplate Gothic Light"/>
      <family val="2"/>
    </font>
    <font>
      <b/>
      <sz val="10"/>
      <color theme="0"/>
      <name val="Copperplate Gothic Light"/>
      <family val="2"/>
    </font>
    <font>
      <sz val="10"/>
      <color indexed="8"/>
      <name val="Century Gothic"/>
      <family val="2"/>
    </font>
    <font>
      <b/>
      <sz val="10"/>
      <color rgb="FFC00000"/>
      <name val="Symbol"/>
      <family val="1"/>
      <charset val="2"/>
    </font>
    <font>
      <b/>
      <sz val="10"/>
      <color rgb="FFC00000"/>
      <name val="Century Gothic"/>
      <family val="2"/>
    </font>
    <font>
      <sz val="10"/>
      <color theme="0"/>
      <name val="Copperplate Gothic Light"/>
      <family val="2"/>
    </font>
    <font>
      <sz val="18"/>
      <color theme="3"/>
      <name val="Cambria"/>
      <family val="2"/>
      <scheme val="major"/>
    </font>
    <font>
      <sz val="10"/>
      <color theme="1"/>
      <name val="Century Gothic"/>
      <family val="2"/>
    </font>
    <font>
      <sz val="10"/>
      <color theme="0"/>
      <name val="Copperplate Gothic Light"/>
      <family val="2"/>
    </font>
    <font>
      <b/>
      <sz val="10"/>
      <color theme="0"/>
      <name val="Copperplate Gothic Light"/>
      <family val="2"/>
    </font>
    <font>
      <sz val="10"/>
      <color indexed="8"/>
      <name val="Century Gothic"/>
      <family val="2"/>
    </font>
    <font>
      <sz val="10"/>
      <color rgb="FFC00000"/>
      <name val="Century Gothic"/>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bgColor indexed="64"/>
      </patternFill>
    </fill>
  </fills>
  <borders count="16">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theme="0"/>
      </bottom>
      <diagonal/>
    </border>
    <border>
      <left/>
      <right/>
      <top style="double">
        <color theme="0"/>
      </top>
      <bottom style="thick">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ck">
        <color theme="0"/>
      </top>
      <bottom/>
      <diagonal/>
    </border>
  </borders>
  <cellStyleXfs count="394">
    <xf numFmtId="0" fontId="0" fillId="0" borderId="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1" fillId="26" borderId="0" applyNumberFormat="0" applyBorder="0" applyAlignment="0" applyProtection="0"/>
    <xf numFmtId="0" fontId="32" fillId="27" borderId="1" applyNumberFormat="0" applyAlignment="0" applyProtection="0"/>
    <xf numFmtId="0" fontId="33" fillId="28" borderId="2" applyNumberFormat="0" applyAlignment="0" applyProtection="0"/>
    <xf numFmtId="0" fontId="34" fillId="0" borderId="0" applyNumberFormat="0" applyFill="0" applyBorder="0" applyAlignment="0" applyProtection="0"/>
    <xf numFmtId="0" fontId="35" fillId="29" borderId="0" applyNumberFormat="0" applyBorder="0" applyAlignment="0" applyProtection="0"/>
    <xf numFmtId="0" fontId="36" fillId="0" borderId="3" applyNumberFormat="0" applyFill="0" applyAlignment="0" applyProtection="0"/>
    <xf numFmtId="0" fontId="37" fillId="0" borderId="4" applyNumberFormat="0" applyFill="0" applyAlignment="0" applyProtection="0"/>
    <xf numFmtId="0" fontId="38" fillId="0" borderId="5" applyNumberFormat="0" applyFill="0" applyAlignment="0" applyProtection="0"/>
    <xf numFmtId="0" fontId="38"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9" fillId="30" borderId="1" applyNumberFormat="0" applyAlignment="0" applyProtection="0"/>
    <xf numFmtId="0" fontId="40" fillId="0" borderId="6" applyNumberFormat="0" applyFill="0" applyAlignment="0" applyProtection="0"/>
    <xf numFmtId="0" fontId="41"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9" fillId="0" borderId="0"/>
    <xf numFmtId="0" fontId="10" fillId="0" borderId="0"/>
    <xf numFmtId="0" fontId="2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2" fillId="0" borderId="0"/>
    <xf numFmtId="0" fontId="10" fillId="0" borderId="0"/>
    <xf numFmtId="0" fontId="10"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9" fillId="0" borderId="0"/>
    <xf numFmtId="0" fontId="2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9" fillId="0" borderId="0"/>
    <xf numFmtId="0" fontId="2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9" fillId="32" borderId="7" applyNumberFormat="0" applyFont="0" applyAlignment="0" applyProtection="0"/>
    <xf numFmtId="0" fontId="42" fillId="27" borderId="8" applyNumberFormat="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0" borderId="9" applyNumberFormat="0" applyFill="0" applyAlignment="0" applyProtection="0"/>
    <xf numFmtId="0" fontId="45" fillId="0" borderId="0" applyNumberFormat="0" applyFill="0" applyBorder="0" applyAlignment="0" applyProtection="0"/>
    <xf numFmtId="0" fontId="2" fillId="0" borderId="0"/>
    <xf numFmtId="0" fontId="1" fillId="0" borderId="0"/>
    <xf numFmtId="0" fontId="61" fillId="0" borderId="0" applyNumberFormat="0" applyFill="0" applyBorder="0" applyAlignment="0" applyProtection="0"/>
    <xf numFmtId="0" fontId="1" fillId="32" borderId="7"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7" applyNumberFormat="0" applyFont="0" applyAlignment="0" applyProtection="0"/>
    <xf numFmtId="0" fontId="43" fillId="0" borderId="0" applyNumberFormat="0" applyFill="0" applyBorder="0" applyAlignment="0" applyProtection="0"/>
    <xf numFmtId="0" fontId="1" fillId="0" borderId="0"/>
  </cellStyleXfs>
  <cellXfs count="171">
    <xf numFmtId="0" fontId="0" fillId="0" borderId="0" xfId="0"/>
    <xf numFmtId="0" fontId="5" fillId="0" borderId="0" xfId="0" applyFont="1"/>
    <xf numFmtId="0" fontId="5" fillId="0" borderId="0" xfId="0" applyFont="1" applyAlignment="1">
      <alignment horizontal="left"/>
    </xf>
    <xf numFmtId="43" fontId="5" fillId="0" borderId="0" xfId="0" applyNumberFormat="1" applyFont="1"/>
    <xf numFmtId="41" fontId="5" fillId="0" borderId="0" xfId="0" applyNumberFormat="1" applyFont="1"/>
    <xf numFmtId="0" fontId="8" fillId="0" borderId="0" xfId="0" applyFont="1" applyFill="1" applyBorder="1" applyAlignment="1">
      <alignment horizontal="left"/>
    </xf>
    <xf numFmtId="0" fontId="8" fillId="0" borderId="0" xfId="0" applyFont="1" applyBorder="1"/>
    <xf numFmtId="0" fontId="9" fillId="0" borderId="0" xfId="0" applyFont="1"/>
    <xf numFmtId="0" fontId="5" fillId="0" borderId="0" xfId="0" applyFont="1" applyAlignment="1">
      <alignment horizontal="center"/>
    </xf>
    <xf numFmtId="0" fontId="7" fillId="0" borderId="0" xfId="0" applyFont="1" applyBorder="1" applyAlignment="1">
      <alignment horizontal="left" wrapText="1"/>
    </xf>
    <xf numFmtId="41" fontId="7" fillId="0" borderId="0" xfId="0" applyNumberFormat="1" applyFont="1" applyBorder="1" applyAlignment="1">
      <alignment horizontal="center"/>
    </xf>
    <xf numFmtId="3" fontId="7" fillId="0" borderId="0" xfId="0" applyNumberFormat="1" applyFont="1" applyBorder="1"/>
    <xf numFmtId="0" fontId="5" fillId="0" borderId="0" xfId="0" applyFont="1" applyBorder="1"/>
    <xf numFmtId="0" fontId="5" fillId="0" borderId="0" xfId="0" applyFont="1" applyBorder="1" applyAlignment="1">
      <alignment horizontal="center"/>
    </xf>
    <xf numFmtId="3" fontId="7" fillId="0" borderId="0" xfId="0" applyNumberFormat="1" applyFont="1"/>
    <xf numFmtId="0" fontId="0" fillId="0" borderId="0" xfId="0" applyBorder="1" applyAlignment="1"/>
    <xf numFmtId="3" fontId="13" fillId="0" borderId="0" xfId="95" applyNumberFormat="1" applyFont="1" applyBorder="1" applyAlignment="1">
      <alignment horizontal="left"/>
    </xf>
    <xf numFmtId="0" fontId="12" fillId="0" borderId="0" xfId="95" applyFont="1" applyBorder="1" applyAlignment="1">
      <alignment horizontal="left" wrapText="1"/>
    </xf>
    <xf numFmtId="0" fontId="6" fillId="0" borderId="0" xfId="0" applyFont="1" applyBorder="1" applyAlignment="1">
      <alignment horizontal="center" vertical="center"/>
    </xf>
    <xf numFmtId="0" fontId="0" fillId="0" borderId="0" xfId="0" applyBorder="1"/>
    <xf numFmtId="0" fontId="15" fillId="0" borderId="0" xfId="0" applyFont="1" applyAlignment="1">
      <alignment horizontal="left"/>
    </xf>
    <xf numFmtId="0" fontId="17" fillId="0" borderId="0" xfId="0" applyFont="1"/>
    <xf numFmtId="0" fontId="17" fillId="0" borderId="0" xfId="0" applyFont="1" applyAlignment="1">
      <alignment horizontal="left"/>
    </xf>
    <xf numFmtId="0" fontId="20" fillId="0" borderId="0" xfId="0" applyFont="1" applyBorder="1" applyAlignment="1">
      <alignment horizontal="left"/>
    </xf>
    <xf numFmtId="0" fontId="20" fillId="0" borderId="0" xfId="0" applyFont="1" applyBorder="1"/>
    <xf numFmtId="0" fontId="51" fillId="0" borderId="0" xfId="57" applyFont="1" applyBorder="1" applyAlignment="1">
      <alignment horizontal="center" vertical="center"/>
    </xf>
    <xf numFmtId="0" fontId="20" fillId="0" borderId="0" xfId="0" applyFont="1"/>
    <xf numFmtId="0" fontId="19" fillId="0" borderId="0" xfId="0" applyFont="1"/>
    <xf numFmtId="0" fontId="15" fillId="0" borderId="0" xfId="39" applyFont="1" applyAlignment="1">
      <alignment horizontal="left"/>
    </xf>
    <xf numFmtId="0" fontId="17" fillId="0" borderId="0" xfId="0" applyFont="1" applyAlignment="1">
      <alignment horizontal="center"/>
    </xf>
    <xf numFmtId="0" fontId="52" fillId="0" borderId="0" xfId="0" applyFont="1" applyBorder="1" applyAlignment="1">
      <alignment horizontal="center" vertical="center"/>
    </xf>
    <xf numFmtId="0" fontId="52" fillId="0" borderId="0" xfId="0" applyNumberFormat="1" applyFont="1" applyBorder="1" applyAlignment="1">
      <alignment horizontal="center" vertical="center"/>
    </xf>
    <xf numFmtId="3" fontId="52" fillId="0" borderId="0" xfId="0" applyNumberFormat="1" applyFont="1" applyBorder="1" applyAlignment="1">
      <alignment horizontal="center" vertical="center" wrapText="1"/>
    </xf>
    <xf numFmtId="10" fontId="52" fillId="0" borderId="0" xfId="0" applyNumberFormat="1" applyFont="1" applyBorder="1" applyAlignment="1">
      <alignment horizontal="center" vertical="center" wrapText="1"/>
    </xf>
    <xf numFmtId="0" fontId="51" fillId="0" borderId="0" xfId="0" applyFont="1"/>
    <xf numFmtId="0" fontId="47" fillId="0" borderId="0" xfId="57" applyFont="1" applyBorder="1" applyAlignment="1">
      <alignment horizontal="center"/>
    </xf>
    <xf numFmtId="10" fontId="47" fillId="0" borderId="0" xfId="278" applyNumberFormat="1" applyFont="1" applyBorder="1" applyAlignment="1">
      <alignment horizontal="right"/>
    </xf>
    <xf numFmtId="0" fontId="52" fillId="0" borderId="0" xfId="57" applyFont="1" applyBorder="1" applyAlignment="1">
      <alignment horizontal="center" vertical="center" wrapText="1"/>
    </xf>
    <xf numFmtId="0" fontId="52" fillId="0" borderId="0" xfId="57" applyFont="1" applyBorder="1" applyAlignment="1">
      <alignment horizontal="center" vertical="center"/>
    </xf>
    <xf numFmtId="0" fontId="16" fillId="0" borderId="0" xfId="0" applyFont="1"/>
    <xf numFmtId="1" fontId="52" fillId="0" borderId="0" xfId="0" applyNumberFormat="1" applyFont="1" applyBorder="1" applyAlignment="1">
      <alignment horizontal="center" vertical="center"/>
    </xf>
    <xf numFmtId="10" fontId="47" fillId="0" borderId="0" xfId="278" applyNumberFormat="1" applyFont="1" applyBorder="1" applyAlignment="1">
      <alignment horizontal="right" vertical="center"/>
    </xf>
    <xf numFmtId="0" fontId="0" fillId="0" borderId="0" xfId="0" applyAlignment="1"/>
    <xf numFmtId="49" fontId="6" fillId="0" borderId="0" xfId="0" applyNumberFormat="1" applyFont="1" applyBorder="1" applyAlignment="1">
      <alignment horizontal="center" vertical="center"/>
    </xf>
    <xf numFmtId="49" fontId="17" fillId="0" borderId="0" xfId="0" applyNumberFormat="1" applyFont="1" applyBorder="1" applyAlignment="1"/>
    <xf numFmtId="49" fontId="5" fillId="0" borderId="0" xfId="0" applyNumberFormat="1" applyFont="1" applyBorder="1" applyAlignment="1"/>
    <xf numFmtId="49" fontId="0" fillId="0" borderId="0" xfId="0" applyNumberFormat="1" applyBorder="1" applyAlignment="1"/>
    <xf numFmtId="3" fontId="0" fillId="0" borderId="0" xfId="0" applyNumberFormat="1" applyBorder="1" applyAlignment="1"/>
    <xf numFmtId="3" fontId="17" fillId="0" borderId="0" xfId="0" applyNumberFormat="1" applyFont="1" applyBorder="1" applyAlignment="1">
      <alignment horizontal="center" vertical="center"/>
    </xf>
    <xf numFmtId="0" fontId="52" fillId="0" borderId="12" xfId="0" applyFont="1" applyBorder="1" applyAlignment="1">
      <alignment horizontal="center" vertical="center"/>
    </xf>
    <xf numFmtId="0" fontId="52" fillId="0" borderId="13" xfId="0" applyFont="1" applyBorder="1" applyAlignment="1">
      <alignment horizontal="center" vertical="center"/>
    </xf>
    <xf numFmtId="0" fontId="52" fillId="0" borderId="0" xfId="0" applyFont="1" applyBorder="1" applyAlignment="1">
      <alignment horizontal="center" vertical="center" wrapText="1"/>
    </xf>
    <xf numFmtId="0" fontId="51" fillId="0" borderId="0" xfId="57" applyFont="1" applyBorder="1" applyAlignment="1">
      <alignment horizontal="center" vertical="center" wrapText="1"/>
    </xf>
    <xf numFmtId="0" fontId="52" fillId="0" borderId="14" xfId="0" applyFont="1" applyBorder="1" applyAlignment="1">
      <alignment horizontal="center" vertical="center"/>
    </xf>
    <xf numFmtId="3" fontId="48" fillId="0" borderId="0" xfId="57" applyNumberFormat="1" applyFont="1"/>
    <xf numFmtId="0" fontId="48" fillId="0" borderId="0" xfId="57" applyFont="1" applyBorder="1" applyAlignment="1">
      <alignment horizontal="left" vertical="top" wrapText="1"/>
    </xf>
    <xf numFmtId="0" fontId="52" fillId="0" borderId="0" xfId="57" applyFont="1" applyBorder="1" applyAlignment="1">
      <alignment horizontal="center" vertical="center"/>
    </xf>
    <xf numFmtId="0" fontId="53" fillId="0" borderId="0" xfId="57" applyFont="1" applyBorder="1" applyAlignment="1">
      <alignment horizontal="center" vertical="center" wrapText="1"/>
    </xf>
    <xf numFmtId="1" fontId="52" fillId="0" borderId="0" xfId="0" applyNumberFormat="1" applyFont="1" applyBorder="1" applyAlignment="1">
      <alignment horizontal="center" vertical="center"/>
    </xf>
    <xf numFmtId="0" fontId="20" fillId="0" borderId="0" xfId="0" applyFont="1" applyBorder="1" applyAlignment="1"/>
    <xf numFmtId="0" fontId="19" fillId="0" borderId="0" xfId="0" applyFont="1" applyBorder="1" applyAlignment="1"/>
    <xf numFmtId="0" fontId="0" fillId="0" borderId="0" xfId="0" applyBorder="1" applyAlignment="1">
      <alignment vertical="top" wrapText="1"/>
    </xf>
    <xf numFmtId="0" fontId="15" fillId="0" borderId="0" xfId="0" applyFont="1" applyBorder="1" applyAlignment="1">
      <alignment horizontal="left" vertical="center"/>
    </xf>
    <xf numFmtId="0" fontId="15" fillId="0" borderId="0" xfId="0" applyFont="1" applyAlignment="1"/>
    <xf numFmtId="0" fontId="51" fillId="0" borderId="0" xfId="0" applyFont="1" applyBorder="1" applyAlignment="1">
      <alignment horizontal="center" vertical="center"/>
    </xf>
    <xf numFmtId="0" fontId="55" fillId="0" borderId="0" xfId="0" applyFont="1" applyBorder="1" applyAlignment="1">
      <alignment horizontal="center" vertical="center"/>
    </xf>
    <xf numFmtId="0" fontId="56" fillId="0" borderId="13" xfId="0" applyFont="1" applyBorder="1" applyAlignment="1">
      <alignment horizontal="center" vertical="center"/>
    </xf>
    <xf numFmtId="0" fontId="60" fillId="0" borderId="0" xfId="0" applyFont="1" applyBorder="1" applyAlignment="1">
      <alignment horizontal="center" vertical="center"/>
    </xf>
    <xf numFmtId="0" fontId="0" fillId="0" borderId="0" xfId="0" applyAlignment="1"/>
    <xf numFmtId="0" fontId="17" fillId="0" borderId="0" xfId="39" applyFont="1" applyAlignment="1">
      <alignment horizontal="left"/>
    </xf>
    <xf numFmtId="0" fontId="16" fillId="0" borderId="0" xfId="39" applyFont="1" applyAlignment="1"/>
    <xf numFmtId="0" fontId="15" fillId="0" borderId="0" xfId="39" applyFont="1" applyAlignment="1">
      <alignment horizontal="left"/>
    </xf>
    <xf numFmtId="0" fontId="17" fillId="0" borderId="0" xfId="0" applyFont="1" applyAlignment="1">
      <alignment horizontal="left"/>
    </xf>
    <xf numFmtId="0" fontId="0" fillId="33" borderId="0" xfId="0" applyFill="1" applyBorder="1" applyAlignment="1">
      <alignment horizontal="center"/>
    </xf>
    <xf numFmtId="0" fontId="0" fillId="33" borderId="0" xfId="0" applyFill="1" applyAlignment="1"/>
    <xf numFmtId="0" fontId="63" fillId="0" borderId="0" xfId="0" applyFont="1" applyBorder="1" applyAlignment="1">
      <alignment horizontal="center" vertical="center"/>
    </xf>
    <xf numFmtId="0" fontId="64" fillId="0" borderId="0" xfId="0" applyFont="1" applyBorder="1" applyAlignment="1">
      <alignment horizontal="center" vertical="center"/>
    </xf>
    <xf numFmtId="0" fontId="15" fillId="0" borderId="0" xfId="95" applyFont="1" applyBorder="1" applyAlignment="1">
      <alignment horizontal="left" vertical="center"/>
    </xf>
    <xf numFmtId="3" fontId="48" fillId="0" borderId="0" xfId="57" applyNumberFormat="1" applyFont="1" applyBorder="1" applyAlignment="1">
      <alignment horizontal="right" vertical="center"/>
    </xf>
    <xf numFmtId="3" fontId="48" fillId="0" borderId="0" xfId="0" applyNumberFormat="1" applyFont="1" applyAlignment="1">
      <alignment vertical="center"/>
    </xf>
    <xf numFmtId="3" fontId="48" fillId="0" borderId="0" xfId="57" applyNumberFormat="1" applyFont="1" applyAlignment="1">
      <alignment vertical="center"/>
    </xf>
    <xf numFmtId="3" fontId="16" fillId="0" borderId="0" xfId="0" applyNumberFormat="1" applyFont="1" applyAlignment="1">
      <alignment vertical="center"/>
    </xf>
    <xf numFmtId="3" fontId="62" fillId="0" borderId="0" xfId="0" applyNumberFormat="1" applyFont="1" applyAlignment="1">
      <alignment vertical="center"/>
    </xf>
    <xf numFmtId="1" fontId="5" fillId="0" borderId="0" xfId="0" applyNumberFormat="1" applyFont="1" applyBorder="1" applyAlignment="1">
      <alignment vertical="center"/>
    </xf>
    <xf numFmtId="3" fontId="5" fillId="0" borderId="0" xfId="0" applyNumberFormat="1" applyFont="1" applyBorder="1" applyAlignment="1">
      <alignment vertical="center"/>
    </xf>
    <xf numFmtId="0" fontId="5" fillId="0" borderId="0" xfId="0" applyFont="1" applyAlignment="1">
      <alignment vertical="center"/>
    </xf>
    <xf numFmtId="3" fontId="17" fillId="0" borderId="0" xfId="0" applyNumberFormat="1" applyFont="1" applyAlignment="1">
      <alignment vertical="center"/>
    </xf>
    <xf numFmtId="1" fontId="5" fillId="0" borderId="0" xfId="0" applyNumberFormat="1" applyFont="1" applyAlignment="1">
      <alignment vertical="center"/>
    </xf>
    <xf numFmtId="3" fontId="5" fillId="0" borderId="0" xfId="0" applyNumberFormat="1" applyFont="1" applyAlignment="1">
      <alignment vertical="center"/>
    </xf>
    <xf numFmtId="0" fontId="15" fillId="0" borderId="10" xfId="95" applyFont="1" applyBorder="1" applyAlignment="1">
      <alignment horizontal="left" vertical="center"/>
    </xf>
    <xf numFmtId="0" fontId="15" fillId="0" borderId="11" xfId="95" applyFont="1" applyBorder="1" applyAlignment="1">
      <alignment horizontal="right" vertical="center"/>
    </xf>
    <xf numFmtId="3" fontId="18" fillId="0" borderId="11" xfId="0" applyNumberFormat="1" applyFont="1" applyBorder="1" applyAlignment="1">
      <alignment horizontal="right" vertical="center"/>
    </xf>
    <xf numFmtId="0" fontId="0" fillId="0" borderId="0" xfId="0" applyBorder="1" applyAlignment="1">
      <alignment horizontal="left" vertical="center"/>
    </xf>
    <xf numFmtId="0" fontId="53" fillId="33" borderId="0" xfId="95" applyFont="1" applyFill="1" applyBorder="1" applyAlignment="1">
      <alignment horizontal="right" vertical="center"/>
    </xf>
    <xf numFmtId="3" fontId="53" fillId="33" borderId="14" xfId="95" applyNumberFormat="1" applyFont="1" applyFill="1" applyBorder="1" applyAlignment="1">
      <alignment horizontal="center" vertical="center"/>
    </xf>
    <xf numFmtId="0" fontId="0" fillId="33" borderId="0" xfId="0" applyFill="1" applyBorder="1" applyAlignment="1">
      <alignment horizontal="center" vertical="center"/>
    </xf>
    <xf numFmtId="3" fontId="53" fillId="33" borderId="15" xfId="95" applyNumberFormat="1" applyFont="1" applyFill="1" applyBorder="1" applyAlignment="1">
      <alignment horizontal="center" vertical="center"/>
    </xf>
    <xf numFmtId="3" fontId="53" fillId="33" borderId="0" xfId="0" applyNumberFormat="1" applyFont="1" applyFill="1" applyBorder="1" applyAlignment="1">
      <alignment horizontal="center" vertical="center"/>
    </xf>
    <xf numFmtId="0" fontId="18" fillId="0" borderId="0" xfId="0" applyFont="1" applyAlignment="1">
      <alignment vertical="center"/>
    </xf>
    <xf numFmtId="3" fontId="48" fillId="0" borderId="0" xfId="278" applyNumberFormat="1" applyFont="1" applyBorder="1" applyAlignment="1">
      <alignment horizontal="right" vertical="center"/>
    </xf>
    <xf numFmtId="0" fontId="48" fillId="0" borderId="0" xfId="0" applyFont="1" applyAlignment="1">
      <alignment vertical="center"/>
    </xf>
    <xf numFmtId="3" fontId="48" fillId="0" borderId="0" xfId="367" applyNumberFormat="1" applyFont="1" applyAlignment="1">
      <alignment vertical="center"/>
    </xf>
    <xf numFmtId="3" fontId="15" fillId="0" borderId="0" xfId="0" applyNumberFormat="1" applyFont="1" applyBorder="1" applyAlignment="1">
      <alignment vertical="center"/>
    </xf>
    <xf numFmtId="3" fontId="15" fillId="0" borderId="0" xfId="0" applyNumberFormat="1" applyFont="1" applyBorder="1" applyAlignment="1">
      <alignment horizontal="left" vertical="center"/>
    </xf>
    <xf numFmtId="0" fontId="5" fillId="0" borderId="0" xfId="0" applyFont="1" applyAlignment="1">
      <alignment horizontal="center" vertical="center"/>
    </xf>
    <xf numFmtId="0" fontId="47" fillId="0" borderId="0" xfId="57" applyFont="1" applyBorder="1" applyAlignment="1">
      <alignment horizontal="center" vertical="center"/>
    </xf>
    <xf numFmtId="0" fontId="47" fillId="0" borderId="0" xfId="0" applyFont="1" applyAlignment="1">
      <alignment vertical="center"/>
    </xf>
    <xf numFmtId="10" fontId="15" fillId="0" borderId="0" xfId="0" applyNumberFormat="1" applyFont="1" applyFill="1" applyBorder="1" applyAlignment="1">
      <alignment vertical="center"/>
    </xf>
    <xf numFmtId="0" fontId="7" fillId="0" borderId="0" xfId="0" applyFont="1" applyAlignment="1">
      <alignment vertical="center"/>
    </xf>
    <xf numFmtId="10" fontId="15" fillId="0" borderId="0" xfId="0" applyNumberFormat="1" applyFont="1" applyFill="1" applyBorder="1" applyAlignment="1">
      <alignment horizontal="right" vertical="center"/>
    </xf>
    <xf numFmtId="3" fontId="47" fillId="0" borderId="0" xfId="0" applyNumberFormat="1" applyFont="1" applyAlignment="1">
      <alignment vertical="center"/>
    </xf>
    <xf numFmtId="0" fontId="15" fillId="0" borderId="0" xfId="39" applyFont="1" applyFill="1" applyAlignment="1">
      <alignment horizontal="center" vertical="center"/>
    </xf>
    <xf numFmtId="10" fontId="15" fillId="0" borderId="0" xfId="0" applyNumberFormat="1" applyFont="1" applyFill="1" applyBorder="1" applyAlignment="1">
      <alignment horizontal="center" vertical="center"/>
    </xf>
    <xf numFmtId="0" fontId="16" fillId="0" borderId="0" xfId="0" applyFont="1" applyAlignment="1">
      <alignment vertical="center"/>
    </xf>
    <xf numFmtId="10" fontId="47" fillId="0" borderId="0" xfId="57" applyNumberFormat="1" applyFont="1" applyBorder="1" applyAlignment="1">
      <alignment vertical="center"/>
    </xf>
    <xf numFmtId="49" fontId="16" fillId="0" borderId="0" xfId="0" applyNumberFormat="1" applyFont="1" applyAlignment="1">
      <alignment vertical="center"/>
    </xf>
    <xf numFmtId="0" fontId="9" fillId="0" borderId="0" xfId="0" applyFont="1" applyAlignment="1">
      <alignment vertical="center"/>
    </xf>
    <xf numFmtId="0" fontId="47" fillId="0" borderId="0" xfId="57" applyFont="1" applyFill="1" applyAlignment="1">
      <alignment horizontal="center" vertical="center"/>
    </xf>
    <xf numFmtId="10" fontId="47" fillId="0" borderId="0" xfId="278" applyNumberFormat="1" applyFont="1" applyFill="1" applyAlignment="1">
      <alignment horizontal="center" vertical="center"/>
    </xf>
    <xf numFmtId="0" fontId="47" fillId="0" borderId="0" xfId="57" applyFont="1" applyBorder="1" applyAlignment="1">
      <alignment horizontal="left" vertical="center" wrapText="1"/>
    </xf>
    <xf numFmtId="0" fontId="48" fillId="0" borderId="0" xfId="57" applyFont="1" applyBorder="1" applyAlignment="1">
      <alignment horizontal="left" vertical="center" wrapText="1"/>
    </xf>
    <xf numFmtId="3" fontId="48" fillId="0" borderId="0" xfId="57" applyNumberFormat="1" applyFont="1" applyBorder="1" applyAlignment="1">
      <alignment horizontal="center" vertical="center"/>
    </xf>
    <xf numFmtId="3" fontId="48" fillId="0" borderId="0" xfId="57" applyNumberFormat="1" applyFont="1" applyBorder="1" applyAlignment="1">
      <alignment vertical="center"/>
    </xf>
    <xf numFmtId="0" fontId="49" fillId="0" borderId="0" xfId="57" applyFont="1" applyBorder="1" applyAlignment="1">
      <alignment horizontal="right" vertical="center" wrapText="1"/>
    </xf>
    <xf numFmtId="3" fontId="26" fillId="0" borderId="0" xfId="57" applyNumberFormat="1" applyFont="1" applyBorder="1" applyAlignment="1">
      <alignment horizontal="right" vertical="center"/>
    </xf>
    <xf numFmtId="49" fontId="7" fillId="0" borderId="0" xfId="0" applyNumberFormat="1" applyFont="1" applyFill="1" applyBorder="1" applyAlignment="1">
      <alignment vertical="center"/>
    </xf>
    <xf numFmtId="3" fontId="17" fillId="0" borderId="0" xfId="0" applyNumberFormat="1" applyFont="1" applyFill="1" applyBorder="1" applyAlignment="1">
      <alignment vertical="center"/>
    </xf>
    <xf numFmtId="3" fontId="46" fillId="0" borderId="0" xfId="278" applyNumberFormat="1" applyFont="1" applyBorder="1" applyAlignment="1">
      <alignment horizontal="right" vertical="center"/>
    </xf>
    <xf numFmtId="41" fontId="5" fillId="0" borderId="0" xfId="0" applyNumberFormat="1" applyFont="1" applyAlignment="1">
      <alignment vertical="center"/>
    </xf>
    <xf numFmtId="3" fontId="48" fillId="0" borderId="0" xfId="368" applyNumberFormat="1" applyFont="1" applyAlignment="1">
      <alignment vertical="center"/>
    </xf>
    <xf numFmtId="49" fontId="17" fillId="0" borderId="0" xfId="0" applyNumberFormat="1" applyFont="1" applyBorder="1" applyAlignment="1">
      <alignment vertical="center"/>
    </xf>
    <xf numFmtId="3" fontId="17" fillId="0" borderId="0" xfId="0" applyNumberFormat="1" applyFont="1" applyFill="1" applyBorder="1" applyAlignment="1">
      <alignment horizontal="center" vertical="center"/>
    </xf>
    <xf numFmtId="3" fontId="48" fillId="0" borderId="0" xfId="0" applyNumberFormat="1" applyFont="1" applyAlignment="1">
      <alignment horizontal="center" vertical="center"/>
    </xf>
    <xf numFmtId="3" fontId="48" fillId="0" borderId="0" xfId="57" applyNumberFormat="1" applyFont="1" applyAlignment="1">
      <alignment horizontal="center" vertical="center"/>
    </xf>
    <xf numFmtId="0" fontId="16" fillId="0" borderId="0" xfId="0" applyFont="1" applyBorder="1" applyAlignment="1">
      <alignment horizontal="left" vertical="center" wrapText="1"/>
    </xf>
    <xf numFmtId="0" fontId="23" fillId="0" borderId="0" xfId="0" applyFont="1" applyBorder="1" applyAlignment="1">
      <alignment horizontal="left" vertical="center" wrapText="1"/>
    </xf>
    <xf numFmtId="3" fontId="50" fillId="0" borderId="0" xfId="57" applyNumberFormat="1" applyFont="1" applyBorder="1" applyAlignment="1">
      <alignment horizontal="right" vertical="center"/>
    </xf>
    <xf numFmtId="3" fontId="17" fillId="0" borderId="0" xfId="0" applyNumberFormat="1" applyFont="1" applyBorder="1" applyAlignment="1">
      <alignment horizontal="right" vertical="center"/>
    </xf>
    <xf numFmtId="3" fontId="46" fillId="0" borderId="0" xfId="278" applyNumberFormat="1" applyFont="1" applyFill="1" applyBorder="1" applyAlignment="1">
      <alignment horizontal="right" vertical="center"/>
    </xf>
    <xf numFmtId="0" fontId="17" fillId="0" borderId="0" xfId="0" applyFont="1" applyAlignment="1">
      <alignment vertical="center"/>
    </xf>
    <xf numFmtId="3" fontId="24" fillId="0" borderId="0" xfId="0" applyNumberFormat="1" applyFont="1" applyFill="1" applyBorder="1" applyAlignment="1">
      <alignment vertical="center"/>
    </xf>
    <xf numFmtId="0" fontId="16" fillId="0" borderId="0" xfId="0" applyFont="1" applyBorder="1" applyAlignment="1">
      <alignment vertical="center"/>
    </xf>
    <xf numFmtId="3" fontId="7" fillId="0" borderId="0" xfId="0" applyNumberFormat="1" applyFont="1" applyFill="1" applyBorder="1" applyAlignment="1">
      <alignment vertical="center"/>
    </xf>
    <xf numFmtId="3" fontId="17" fillId="0" borderId="0" xfId="0" applyNumberFormat="1" applyFont="1" applyFill="1" applyBorder="1" applyAlignment="1">
      <alignment horizontal="right" vertical="center"/>
    </xf>
    <xf numFmtId="3" fontId="24" fillId="0" borderId="0" xfId="0" applyNumberFormat="1" applyFont="1" applyFill="1" applyBorder="1" applyAlignment="1">
      <alignment horizontal="right" vertical="center"/>
    </xf>
    <xf numFmtId="0" fontId="48" fillId="0" borderId="0" xfId="57" applyFont="1" applyBorder="1" applyAlignment="1">
      <alignment vertical="center"/>
    </xf>
    <xf numFmtId="0" fontId="15" fillId="0" borderId="0" xfId="0" applyFont="1" applyBorder="1" applyAlignment="1">
      <alignment horizontal="left" vertical="center" wrapText="1"/>
    </xf>
    <xf numFmtId="37" fontId="17" fillId="0" borderId="0" xfId="0" applyNumberFormat="1" applyFont="1" applyBorder="1" applyAlignment="1">
      <alignment horizontal="right" vertical="center"/>
    </xf>
    <xf numFmtId="37" fontId="17" fillId="0" borderId="0" xfId="0" applyNumberFormat="1" applyFont="1" applyAlignment="1">
      <alignment horizontal="right" vertical="center"/>
    </xf>
    <xf numFmtId="37" fontId="57" fillId="0" borderId="0" xfId="0" applyNumberFormat="1" applyFont="1" applyAlignment="1">
      <alignment horizontal="right" vertical="center"/>
    </xf>
    <xf numFmtId="37" fontId="65" fillId="0" borderId="0" xfId="0" applyNumberFormat="1" applyFont="1" applyAlignment="1">
      <alignment horizontal="right" vertical="center"/>
    </xf>
    <xf numFmtId="49" fontId="5" fillId="0" borderId="0" xfId="0" applyNumberFormat="1" applyFont="1" applyBorder="1" applyAlignment="1">
      <alignment vertical="center"/>
    </xf>
    <xf numFmtId="37" fontId="17" fillId="0" borderId="0" xfId="0" applyNumberFormat="1" applyFont="1" applyBorder="1" applyAlignment="1">
      <alignment horizontal="center" vertical="center"/>
    </xf>
    <xf numFmtId="37" fontId="24" fillId="0" borderId="0" xfId="0" applyNumberFormat="1" applyFont="1" applyAlignment="1">
      <alignment horizontal="right" vertical="center"/>
    </xf>
    <xf numFmtId="37" fontId="57" fillId="0" borderId="0" xfId="0" applyNumberFormat="1" applyFont="1" applyBorder="1" applyAlignment="1">
      <alignment horizontal="right" vertical="center"/>
    </xf>
    <xf numFmtId="37" fontId="17" fillId="0" borderId="0" xfId="0" applyNumberFormat="1" applyFont="1" applyFill="1" applyBorder="1" applyAlignment="1">
      <alignment horizontal="center" vertical="center"/>
    </xf>
    <xf numFmtId="37" fontId="17" fillId="0" borderId="0" xfId="0" applyNumberFormat="1" applyFont="1" applyFill="1" applyBorder="1" applyAlignment="1">
      <alignment horizontal="right" vertical="center"/>
    </xf>
    <xf numFmtId="37" fontId="57" fillId="0" borderId="0" xfId="0" applyNumberFormat="1" applyFont="1" applyFill="1" applyBorder="1" applyAlignment="1">
      <alignment horizontal="right" vertical="center"/>
    </xf>
    <xf numFmtId="0" fontId="15" fillId="0" borderId="0" xfId="0" applyFont="1" applyFill="1" applyBorder="1" applyAlignment="1">
      <alignment horizontal="left" vertical="center"/>
    </xf>
    <xf numFmtId="3" fontId="17" fillId="0" borderId="0" xfId="0" applyNumberFormat="1" applyFont="1" applyBorder="1" applyAlignment="1">
      <alignment vertical="center"/>
    </xf>
    <xf numFmtId="3" fontId="65" fillId="0" borderId="0" xfId="0" applyNumberFormat="1" applyFont="1" applyAlignment="1">
      <alignment horizontal="right" vertical="center"/>
    </xf>
    <xf numFmtId="3" fontId="17" fillId="0" borderId="0" xfId="0" applyNumberFormat="1" applyFont="1" applyAlignment="1">
      <alignment horizontal="right" vertical="center"/>
    </xf>
    <xf numFmtId="3" fontId="27" fillId="0" borderId="0" xfId="0" applyNumberFormat="1" applyFont="1" applyBorder="1" applyAlignment="1">
      <alignment vertical="center"/>
    </xf>
    <xf numFmtId="0" fontId="0" fillId="0" borderId="0" xfId="0" applyAlignment="1">
      <alignment vertical="center"/>
    </xf>
    <xf numFmtId="0" fontId="15" fillId="0" borderId="0" xfId="0" applyFont="1" applyBorder="1" applyAlignment="1">
      <alignment vertical="center"/>
    </xf>
    <xf numFmtId="3" fontId="16" fillId="0" borderId="0" xfId="0" applyNumberFormat="1" applyFont="1" applyBorder="1" applyAlignment="1">
      <alignment vertical="center"/>
    </xf>
    <xf numFmtId="3" fontId="48" fillId="0" borderId="0" xfId="386" applyNumberFormat="1" applyFont="1" applyAlignment="1">
      <alignment vertical="center"/>
    </xf>
    <xf numFmtId="3" fontId="17" fillId="0" borderId="0" xfId="386" applyNumberFormat="1" applyFont="1" applyAlignment="1">
      <alignment vertical="center"/>
    </xf>
    <xf numFmtId="49" fontId="0" fillId="0" borderId="0" xfId="0" applyNumberFormat="1" applyBorder="1" applyAlignment="1">
      <alignment vertical="center"/>
    </xf>
    <xf numFmtId="3" fontId="0" fillId="0" borderId="0" xfId="0" applyNumberFormat="1" applyBorder="1" applyAlignment="1">
      <alignment vertical="center"/>
    </xf>
    <xf numFmtId="3" fontId="54" fillId="0" borderId="0" xfId="57" applyNumberFormat="1" applyFont="1" applyFill="1" applyAlignment="1">
      <alignment horizontal="right" vertical="center"/>
    </xf>
  </cellXfs>
  <cellStyles count="394">
    <cellStyle name="20% - Accent1" xfId="1" builtinId="30" customBuiltin="1"/>
    <cellStyle name="20% - Accent1 2" xfId="371" xr:uid="{00000000-0005-0000-0000-000001000000}"/>
    <cellStyle name="20% - Accent2" xfId="2" builtinId="34" customBuiltin="1"/>
    <cellStyle name="20% - Accent2 2" xfId="373" xr:uid="{00000000-0005-0000-0000-000003000000}"/>
    <cellStyle name="20% - Accent3" xfId="3" builtinId="38" customBuiltin="1"/>
    <cellStyle name="20% - Accent3 2" xfId="375" xr:uid="{00000000-0005-0000-0000-000005000000}"/>
    <cellStyle name="20% - Accent4" xfId="4" builtinId="42" customBuiltin="1"/>
    <cellStyle name="20% - Accent4 2" xfId="377" xr:uid="{00000000-0005-0000-0000-000007000000}"/>
    <cellStyle name="20% - Accent5" xfId="5" builtinId="46" customBuiltin="1"/>
    <cellStyle name="20% - Accent5 2" xfId="379" xr:uid="{00000000-0005-0000-0000-000009000000}"/>
    <cellStyle name="20% - Accent6" xfId="6" builtinId="50" customBuiltin="1"/>
    <cellStyle name="20% - Accent6 2" xfId="381" xr:uid="{00000000-0005-0000-0000-00000B000000}"/>
    <cellStyle name="40% - Accent1" xfId="7" builtinId="31" customBuiltin="1"/>
    <cellStyle name="40% - Accent1 2" xfId="372" xr:uid="{00000000-0005-0000-0000-00000D000000}"/>
    <cellStyle name="40% - Accent2" xfId="8" builtinId="35" customBuiltin="1"/>
    <cellStyle name="40% - Accent2 2" xfId="374" xr:uid="{00000000-0005-0000-0000-00000F000000}"/>
    <cellStyle name="40% - Accent3" xfId="9" builtinId="39" customBuiltin="1"/>
    <cellStyle name="40% - Accent3 2" xfId="376" xr:uid="{00000000-0005-0000-0000-000011000000}"/>
    <cellStyle name="40% - Accent4" xfId="10" builtinId="43" customBuiltin="1"/>
    <cellStyle name="40% - Accent4 2" xfId="378" xr:uid="{00000000-0005-0000-0000-000013000000}"/>
    <cellStyle name="40% - Accent5" xfId="11" builtinId="47" customBuiltin="1"/>
    <cellStyle name="40% - Accent5 2" xfId="380" xr:uid="{00000000-0005-0000-0000-000015000000}"/>
    <cellStyle name="40% - Accent6" xfId="12" builtinId="51" customBuiltin="1"/>
    <cellStyle name="40% - Accent6 2" xfId="382" xr:uid="{00000000-0005-0000-0000-00001700000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383" xr:uid="{00000000-0005-0000-0000-000027000000}"/>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2" xfId="34" xr:uid="{00000000-0005-0000-0000-00002E000000}"/>
    <cellStyle name="Hyperlink 3" xfId="35" xr:uid="{00000000-0005-0000-0000-00002F000000}"/>
    <cellStyle name="Input" xfId="36" builtinId="20" customBuiltin="1"/>
    <cellStyle name="Linked Cell" xfId="37" builtinId="24" customBuiltin="1"/>
    <cellStyle name="Neutral" xfId="38" builtinId="28" customBuiltin="1"/>
    <cellStyle name="Normal" xfId="0" builtinId="0"/>
    <cellStyle name="Normal 10" xfId="39" xr:uid="{00000000-0005-0000-0000-000034000000}"/>
    <cellStyle name="Normal 10 2" xfId="40" xr:uid="{00000000-0005-0000-0000-000035000000}"/>
    <cellStyle name="Normal 10 2 2" xfId="41" xr:uid="{00000000-0005-0000-0000-000036000000}"/>
    <cellStyle name="Normal 10 3" xfId="42" xr:uid="{00000000-0005-0000-0000-000037000000}"/>
    <cellStyle name="Normal 11" xfId="43" xr:uid="{00000000-0005-0000-0000-000038000000}"/>
    <cellStyle name="Normal 11 2" xfId="44" xr:uid="{00000000-0005-0000-0000-000039000000}"/>
    <cellStyle name="Normal 11 3" xfId="45" xr:uid="{00000000-0005-0000-0000-00003A000000}"/>
    <cellStyle name="Normal 12" xfId="46" xr:uid="{00000000-0005-0000-0000-00003B000000}"/>
    <cellStyle name="Normal 12 2" xfId="47" xr:uid="{00000000-0005-0000-0000-00003C000000}"/>
    <cellStyle name="Normal 12 2 2" xfId="48" xr:uid="{00000000-0005-0000-0000-00003D000000}"/>
    <cellStyle name="Normal 12 3" xfId="49" xr:uid="{00000000-0005-0000-0000-00003E000000}"/>
    <cellStyle name="Normal 13" xfId="50" xr:uid="{00000000-0005-0000-0000-00003F000000}"/>
    <cellStyle name="Normal 13 2" xfId="51" xr:uid="{00000000-0005-0000-0000-000040000000}"/>
    <cellStyle name="Normal 13 3" xfId="52" xr:uid="{00000000-0005-0000-0000-000041000000}"/>
    <cellStyle name="Normal 14" xfId="384" xr:uid="{00000000-0005-0000-0000-000042000000}"/>
    <cellStyle name="Normal 15" xfId="53" xr:uid="{00000000-0005-0000-0000-000043000000}"/>
    <cellStyle name="Normal 15 2" xfId="54" xr:uid="{00000000-0005-0000-0000-000044000000}"/>
    <cellStyle name="Normal 15 2 2" xfId="55" xr:uid="{00000000-0005-0000-0000-000045000000}"/>
    <cellStyle name="Normal 15 3" xfId="56" xr:uid="{00000000-0005-0000-0000-000046000000}"/>
    <cellStyle name="Normal 16" xfId="57" xr:uid="{00000000-0005-0000-0000-000047000000}"/>
    <cellStyle name="Normal 16 2" xfId="58" xr:uid="{00000000-0005-0000-0000-000048000000}"/>
    <cellStyle name="Normal 16 3" xfId="59" xr:uid="{00000000-0005-0000-0000-000049000000}"/>
    <cellStyle name="Normal 16 3 2" xfId="386" xr:uid="{00000000-0005-0000-0000-00004A000000}"/>
    <cellStyle name="Normal 16 4" xfId="60" xr:uid="{00000000-0005-0000-0000-00004B000000}"/>
    <cellStyle name="Normal 16 5" xfId="385" xr:uid="{00000000-0005-0000-0000-00004C000000}"/>
    <cellStyle name="Normal 17" xfId="61" xr:uid="{00000000-0005-0000-0000-00004D000000}"/>
    <cellStyle name="Normal 17 2" xfId="62" xr:uid="{00000000-0005-0000-0000-00004E000000}"/>
    <cellStyle name="Normal 18" xfId="63" xr:uid="{00000000-0005-0000-0000-00004F000000}"/>
    <cellStyle name="Normal 18 2" xfId="64" xr:uid="{00000000-0005-0000-0000-000050000000}"/>
    <cellStyle name="Normal 19" xfId="65" xr:uid="{00000000-0005-0000-0000-000051000000}"/>
    <cellStyle name="Normal 19 2" xfId="66" xr:uid="{00000000-0005-0000-0000-000052000000}"/>
    <cellStyle name="Normal 2" xfId="367" xr:uid="{00000000-0005-0000-0000-000053000000}"/>
    <cellStyle name="Normal 2 10" xfId="67" xr:uid="{00000000-0005-0000-0000-000054000000}"/>
    <cellStyle name="Normal 2 10 2" xfId="68" xr:uid="{00000000-0005-0000-0000-000055000000}"/>
    <cellStyle name="Normal 2 100" xfId="69" xr:uid="{00000000-0005-0000-0000-000056000000}"/>
    <cellStyle name="Normal 2 101" xfId="70" xr:uid="{00000000-0005-0000-0000-000057000000}"/>
    <cellStyle name="Normal 2 102" xfId="71" xr:uid="{00000000-0005-0000-0000-000058000000}"/>
    <cellStyle name="Normal 2 103" xfId="72" xr:uid="{00000000-0005-0000-0000-000059000000}"/>
    <cellStyle name="Normal 2 104" xfId="73" xr:uid="{00000000-0005-0000-0000-00005A000000}"/>
    <cellStyle name="Normal 2 105" xfId="74" xr:uid="{00000000-0005-0000-0000-00005B000000}"/>
    <cellStyle name="Normal 2 106" xfId="75" xr:uid="{00000000-0005-0000-0000-00005C000000}"/>
    <cellStyle name="Normal 2 106 2" xfId="76" xr:uid="{00000000-0005-0000-0000-00005D000000}"/>
    <cellStyle name="Normal 2 107" xfId="77" xr:uid="{00000000-0005-0000-0000-00005E000000}"/>
    <cellStyle name="Normal 2 107 2" xfId="78" xr:uid="{00000000-0005-0000-0000-00005F000000}"/>
    <cellStyle name="Normal 2 108" xfId="79" xr:uid="{00000000-0005-0000-0000-000060000000}"/>
    <cellStyle name="Normal 2 108 2" xfId="80" xr:uid="{00000000-0005-0000-0000-000061000000}"/>
    <cellStyle name="Normal 2 109" xfId="81" xr:uid="{00000000-0005-0000-0000-000062000000}"/>
    <cellStyle name="Normal 2 109 2" xfId="82" xr:uid="{00000000-0005-0000-0000-000063000000}"/>
    <cellStyle name="Normal 2 11" xfId="83" xr:uid="{00000000-0005-0000-0000-000064000000}"/>
    <cellStyle name="Normal 2 11 2" xfId="84" xr:uid="{00000000-0005-0000-0000-000065000000}"/>
    <cellStyle name="Normal 2 11 2 2" xfId="85" xr:uid="{00000000-0005-0000-0000-000066000000}"/>
    <cellStyle name="Normal 2 110" xfId="393" xr:uid="{00000000-0005-0000-0000-000067000000}"/>
    <cellStyle name="Normal 2 12" xfId="86" xr:uid="{00000000-0005-0000-0000-000068000000}"/>
    <cellStyle name="Normal 2 12 2" xfId="87" xr:uid="{00000000-0005-0000-0000-000069000000}"/>
    <cellStyle name="Normal 2 13" xfId="88" xr:uid="{00000000-0005-0000-0000-00006A000000}"/>
    <cellStyle name="Normal 2 14" xfId="89" xr:uid="{00000000-0005-0000-0000-00006B000000}"/>
    <cellStyle name="Normal 2 15" xfId="90" xr:uid="{00000000-0005-0000-0000-00006C000000}"/>
    <cellStyle name="Normal 2 16" xfId="91" xr:uid="{00000000-0005-0000-0000-00006D000000}"/>
    <cellStyle name="Normal 2 17" xfId="92" xr:uid="{00000000-0005-0000-0000-00006E000000}"/>
    <cellStyle name="Normal 2 18" xfId="93" xr:uid="{00000000-0005-0000-0000-00006F000000}"/>
    <cellStyle name="Normal 2 19" xfId="94" xr:uid="{00000000-0005-0000-0000-000070000000}"/>
    <cellStyle name="Normal 2 2" xfId="95" xr:uid="{00000000-0005-0000-0000-000071000000}"/>
    <cellStyle name="Normal 2 2 2" xfId="96" xr:uid="{00000000-0005-0000-0000-000072000000}"/>
    <cellStyle name="Normal 2 20" xfId="97" xr:uid="{00000000-0005-0000-0000-000073000000}"/>
    <cellStyle name="Normal 2 21" xfId="98" xr:uid="{00000000-0005-0000-0000-000074000000}"/>
    <cellStyle name="Normal 2 22" xfId="99" xr:uid="{00000000-0005-0000-0000-000075000000}"/>
    <cellStyle name="Normal 2 23" xfId="100" xr:uid="{00000000-0005-0000-0000-000076000000}"/>
    <cellStyle name="Normal 2 24" xfId="101" xr:uid="{00000000-0005-0000-0000-000077000000}"/>
    <cellStyle name="Normal 2 25" xfId="102" xr:uid="{00000000-0005-0000-0000-000078000000}"/>
    <cellStyle name="Normal 2 26" xfId="103" xr:uid="{00000000-0005-0000-0000-000079000000}"/>
    <cellStyle name="Normal 2 27" xfId="104" xr:uid="{00000000-0005-0000-0000-00007A000000}"/>
    <cellStyle name="Normal 2 28" xfId="105" xr:uid="{00000000-0005-0000-0000-00007B000000}"/>
    <cellStyle name="Normal 2 29" xfId="106" xr:uid="{00000000-0005-0000-0000-00007C000000}"/>
    <cellStyle name="Normal 2 3" xfId="107" xr:uid="{00000000-0005-0000-0000-00007D000000}"/>
    <cellStyle name="Normal 2 3 2" xfId="108" xr:uid="{00000000-0005-0000-0000-00007E000000}"/>
    <cellStyle name="Normal 2 30" xfId="109" xr:uid="{00000000-0005-0000-0000-00007F000000}"/>
    <cellStyle name="Normal 2 31" xfId="110" xr:uid="{00000000-0005-0000-0000-000080000000}"/>
    <cellStyle name="Normal 2 32" xfId="111" xr:uid="{00000000-0005-0000-0000-000081000000}"/>
    <cellStyle name="Normal 2 33" xfId="112" xr:uid="{00000000-0005-0000-0000-000082000000}"/>
    <cellStyle name="Normal 2 34" xfId="113" xr:uid="{00000000-0005-0000-0000-000083000000}"/>
    <cellStyle name="Normal 2 35" xfId="114" xr:uid="{00000000-0005-0000-0000-000084000000}"/>
    <cellStyle name="Normal 2 36" xfId="115" xr:uid="{00000000-0005-0000-0000-000085000000}"/>
    <cellStyle name="Normal 2 37" xfId="116" xr:uid="{00000000-0005-0000-0000-000086000000}"/>
    <cellStyle name="Normal 2 38" xfId="117" xr:uid="{00000000-0005-0000-0000-000087000000}"/>
    <cellStyle name="Normal 2 39" xfId="118" xr:uid="{00000000-0005-0000-0000-000088000000}"/>
    <cellStyle name="Normal 2 4" xfId="119" xr:uid="{00000000-0005-0000-0000-000089000000}"/>
    <cellStyle name="Normal 2 4 2" xfId="120" xr:uid="{00000000-0005-0000-0000-00008A000000}"/>
    <cellStyle name="Normal 2 4 3" xfId="121" xr:uid="{00000000-0005-0000-0000-00008B000000}"/>
    <cellStyle name="Normal 2 40" xfId="122" xr:uid="{00000000-0005-0000-0000-00008C000000}"/>
    <cellStyle name="Normal 2 41" xfId="123" xr:uid="{00000000-0005-0000-0000-00008D000000}"/>
    <cellStyle name="Normal 2 42" xfId="124" xr:uid="{00000000-0005-0000-0000-00008E000000}"/>
    <cellStyle name="Normal 2 43" xfId="125" xr:uid="{00000000-0005-0000-0000-00008F000000}"/>
    <cellStyle name="Normal 2 44" xfId="126" xr:uid="{00000000-0005-0000-0000-000090000000}"/>
    <cellStyle name="Normal 2 45" xfId="127" xr:uid="{00000000-0005-0000-0000-000091000000}"/>
    <cellStyle name="Normal 2 46" xfId="128" xr:uid="{00000000-0005-0000-0000-000092000000}"/>
    <cellStyle name="Normal 2 47" xfId="129" xr:uid="{00000000-0005-0000-0000-000093000000}"/>
    <cellStyle name="Normal 2 48" xfId="130" xr:uid="{00000000-0005-0000-0000-000094000000}"/>
    <cellStyle name="Normal 2 49" xfId="131" xr:uid="{00000000-0005-0000-0000-000095000000}"/>
    <cellStyle name="Normal 2 5" xfId="132" xr:uid="{00000000-0005-0000-0000-000096000000}"/>
    <cellStyle name="Normal 2 5 2" xfId="133" xr:uid="{00000000-0005-0000-0000-000097000000}"/>
    <cellStyle name="Normal 2 50" xfId="134" xr:uid="{00000000-0005-0000-0000-000098000000}"/>
    <cellStyle name="Normal 2 51" xfId="135" xr:uid="{00000000-0005-0000-0000-000099000000}"/>
    <cellStyle name="Normal 2 52" xfId="136" xr:uid="{00000000-0005-0000-0000-00009A000000}"/>
    <cellStyle name="Normal 2 53" xfId="137" xr:uid="{00000000-0005-0000-0000-00009B000000}"/>
    <cellStyle name="Normal 2 54" xfId="138" xr:uid="{00000000-0005-0000-0000-00009C000000}"/>
    <cellStyle name="Normal 2 55" xfId="139" xr:uid="{00000000-0005-0000-0000-00009D000000}"/>
    <cellStyle name="Normal 2 56" xfId="140" xr:uid="{00000000-0005-0000-0000-00009E000000}"/>
    <cellStyle name="Normal 2 57" xfId="141" xr:uid="{00000000-0005-0000-0000-00009F000000}"/>
    <cellStyle name="Normal 2 58" xfId="142" xr:uid="{00000000-0005-0000-0000-0000A0000000}"/>
    <cellStyle name="Normal 2 59" xfId="143" xr:uid="{00000000-0005-0000-0000-0000A1000000}"/>
    <cellStyle name="Normal 2 6" xfId="144" xr:uid="{00000000-0005-0000-0000-0000A2000000}"/>
    <cellStyle name="Normal 2 6 2" xfId="145" xr:uid="{00000000-0005-0000-0000-0000A3000000}"/>
    <cellStyle name="Normal 2 60" xfId="146" xr:uid="{00000000-0005-0000-0000-0000A4000000}"/>
    <cellStyle name="Normal 2 61" xfId="147" xr:uid="{00000000-0005-0000-0000-0000A5000000}"/>
    <cellStyle name="Normal 2 62" xfId="148" xr:uid="{00000000-0005-0000-0000-0000A6000000}"/>
    <cellStyle name="Normal 2 63" xfId="149" xr:uid="{00000000-0005-0000-0000-0000A7000000}"/>
    <cellStyle name="Normal 2 64" xfId="150" xr:uid="{00000000-0005-0000-0000-0000A8000000}"/>
    <cellStyle name="Normal 2 65" xfId="151" xr:uid="{00000000-0005-0000-0000-0000A9000000}"/>
    <cellStyle name="Normal 2 66" xfId="152" xr:uid="{00000000-0005-0000-0000-0000AA000000}"/>
    <cellStyle name="Normal 2 67" xfId="153" xr:uid="{00000000-0005-0000-0000-0000AB000000}"/>
    <cellStyle name="Normal 2 68" xfId="154" xr:uid="{00000000-0005-0000-0000-0000AC000000}"/>
    <cellStyle name="Normal 2 69" xfId="155" xr:uid="{00000000-0005-0000-0000-0000AD000000}"/>
    <cellStyle name="Normal 2 7" xfId="156" xr:uid="{00000000-0005-0000-0000-0000AE000000}"/>
    <cellStyle name="Normal 2 7 2" xfId="157" xr:uid="{00000000-0005-0000-0000-0000AF000000}"/>
    <cellStyle name="Normal 2 70" xfId="158" xr:uid="{00000000-0005-0000-0000-0000B0000000}"/>
    <cellStyle name="Normal 2 71" xfId="159" xr:uid="{00000000-0005-0000-0000-0000B1000000}"/>
    <cellStyle name="Normal 2 72" xfId="160" xr:uid="{00000000-0005-0000-0000-0000B2000000}"/>
    <cellStyle name="Normal 2 73" xfId="161" xr:uid="{00000000-0005-0000-0000-0000B3000000}"/>
    <cellStyle name="Normal 2 74" xfId="162" xr:uid="{00000000-0005-0000-0000-0000B4000000}"/>
    <cellStyle name="Normal 2 75" xfId="163" xr:uid="{00000000-0005-0000-0000-0000B5000000}"/>
    <cellStyle name="Normal 2 76" xfId="164" xr:uid="{00000000-0005-0000-0000-0000B6000000}"/>
    <cellStyle name="Normal 2 77" xfId="165" xr:uid="{00000000-0005-0000-0000-0000B7000000}"/>
    <cellStyle name="Normal 2 78" xfId="166" xr:uid="{00000000-0005-0000-0000-0000B8000000}"/>
    <cellStyle name="Normal 2 79" xfId="167" xr:uid="{00000000-0005-0000-0000-0000B9000000}"/>
    <cellStyle name="Normal 2 8" xfId="168" xr:uid="{00000000-0005-0000-0000-0000BA000000}"/>
    <cellStyle name="Normal 2 8 2" xfId="169" xr:uid="{00000000-0005-0000-0000-0000BB000000}"/>
    <cellStyle name="Normal 2 80" xfId="170" xr:uid="{00000000-0005-0000-0000-0000BC000000}"/>
    <cellStyle name="Normal 2 81" xfId="171" xr:uid="{00000000-0005-0000-0000-0000BD000000}"/>
    <cellStyle name="Normal 2 82" xfId="172" xr:uid="{00000000-0005-0000-0000-0000BE000000}"/>
    <cellStyle name="Normal 2 83" xfId="173" xr:uid="{00000000-0005-0000-0000-0000BF000000}"/>
    <cellStyle name="Normal 2 84" xfId="174" xr:uid="{00000000-0005-0000-0000-0000C0000000}"/>
    <cellStyle name="Normal 2 85" xfId="175" xr:uid="{00000000-0005-0000-0000-0000C1000000}"/>
    <cellStyle name="Normal 2 86" xfId="176" xr:uid="{00000000-0005-0000-0000-0000C2000000}"/>
    <cellStyle name="Normal 2 87" xfId="177" xr:uid="{00000000-0005-0000-0000-0000C3000000}"/>
    <cellStyle name="Normal 2 88" xfId="178" xr:uid="{00000000-0005-0000-0000-0000C4000000}"/>
    <cellStyle name="Normal 2 89" xfId="179" xr:uid="{00000000-0005-0000-0000-0000C5000000}"/>
    <cellStyle name="Normal 2 9" xfId="180" xr:uid="{00000000-0005-0000-0000-0000C6000000}"/>
    <cellStyle name="Normal 2 9 2" xfId="181" xr:uid="{00000000-0005-0000-0000-0000C7000000}"/>
    <cellStyle name="Normal 2 90" xfId="182" xr:uid="{00000000-0005-0000-0000-0000C8000000}"/>
    <cellStyle name="Normal 2 91" xfId="183" xr:uid="{00000000-0005-0000-0000-0000C9000000}"/>
    <cellStyle name="Normal 2 92" xfId="184" xr:uid="{00000000-0005-0000-0000-0000CA000000}"/>
    <cellStyle name="Normal 2 93" xfId="185" xr:uid="{00000000-0005-0000-0000-0000CB000000}"/>
    <cellStyle name="Normal 2 94" xfId="186" xr:uid="{00000000-0005-0000-0000-0000CC000000}"/>
    <cellStyle name="Normal 2 95" xfId="187" xr:uid="{00000000-0005-0000-0000-0000CD000000}"/>
    <cellStyle name="Normal 2 96" xfId="188" xr:uid="{00000000-0005-0000-0000-0000CE000000}"/>
    <cellStyle name="Normal 2 97" xfId="189" xr:uid="{00000000-0005-0000-0000-0000CF000000}"/>
    <cellStyle name="Normal 2 98" xfId="190" xr:uid="{00000000-0005-0000-0000-0000D0000000}"/>
    <cellStyle name="Normal 2 99" xfId="191" xr:uid="{00000000-0005-0000-0000-0000D1000000}"/>
    <cellStyle name="Normal 21" xfId="192" xr:uid="{00000000-0005-0000-0000-0000D2000000}"/>
    <cellStyle name="Normal 21 2" xfId="193" xr:uid="{00000000-0005-0000-0000-0000D3000000}"/>
    <cellStyle name="Normal 22" xfId="194" xr:uid="{00000000-0005-0000-0000-0000D4000000}"/>
    <cellStyle name="Normal 22 2" xfId="195" xr:uid="{00000000-0005-0000-0000-0000D5000000}"/>
    <cellStyle name="Normal 23" xfId="196" xr:uid="{00000000-0005-0000-0000-0000D6000000}"/>
    <cellStyle name="Normal 23 2" xfId="197" xr:uid="{00000000-0005-0000-0000-0000D7000000}"/>
    <cellStyle name="Normal 24" xfId="198" xr:uid="{00000000-0005-0000-0000-0000D8000000}"/>
    <cellStyle name="Normal 24 2" xfId="199" xr:uid="{00000000-0005-0000-0000-0000D9000000}"/>
    <cellStyle name="Normal 25" xfId="200" xr:uid="{00000000-0005-0000-0000-0000DA000000}"/>
    <cellStyle name="Normal 25 2" xfId="201" xr:uid="{00000000-0005-0000-0000-0000DB000000}"/>
    <cellStyle name="Normal 26" xfId="202" xr:uid="{00000000-0005-0000-0000-0000DC000000}"/>
    <cellStyle name="Normal 26 2" xfId="203" xr:uid="{00000000-0005-0000-0000-0000DD000000}"/>
    <cellStyle name="Normal 27" xfId="204" xr:uid="{00000000-0005-0000-0000-0000DE000000}"/>
    <cellStyle name="Normal 27 2" xfId="205" xr:uid="{00000000-0005-0000-0000-0000DF000000}"/>
    <cellStyle name="Normal 28" xfId="206" xr:uid="{00000000-0005-0000-0000-0000E0000000}"/>
    <cellStyle name="Normal 28 2" xfId="207" xr:uid="{00000000-0005-0000-0000-0000E1000000}"/>
    <cellStyle name="Normal 29" xfId="208" xr:uid="{00000000-0005-0000-0000-0000E2000000}"/>
    <cellStyle name="Normal 29 2" xfId="209" xr:uid="{00000000-0005-0000-0000-0000E3000000}"/>
    <cellStyle name="Normal 29 3" xfId="210" xr:uid="{00000000-0005-0000-0000-0000E4000000}"/>
    <cellStyle name="Normal 3" xfId="211" xr:uid="{00000000-0005-0000-0000-0000E5000000}"/>
    <cellStyle name="Normal 3 10" xfId="212" xr:uid="{00000000-0005-0000-0000-0000E6000000}"/>
    <cellStyle name="Normal 3 11" xfId="213" xr:uid="{00000000-0005-0000-0000-0000E7000000}"/>
    <cellStyle name="Normal 3 12" xfId="214" xr:uid="{00000000-0005-0000-0000-0000E8000000}"/>
    <cellStyle name="Normal 3 13" xfId="215" xr:uid="{00000000-0005-0000-0000-0000E9000000}"/>
    <cellStyle name="Normal 3 14" xfId="216" xr:uid="{00000000-0005-0000-0000-0000EA000000}"/>
    <cellStyle name="Normal 3 15" xfId="217" xr:uid="{00000000-0005-0000-0000-0000EB000000}"/>
    <cellStyle name="Normal 3 16" xfId="218" xr:uid="{00000000-0005-0000-0000-0000EC000000}"/>
    <cellStyle name="Normal 3 17" xfId="219" xr:uid="{00000000-0005-0000-0000-0000ED000000}"/>
    <cellStyle name="Normal 3 18" xfId="220" xr:uid="{00000000-0005-0000-0000-0000EE000000}"/>
    <cellStyle name="Normal 3 19" xfId="221" xr:uid="{00000000-0005-0000-0000-0000EF000000}"/>
    <cellStyle name="Normal 3 2" xfId="222" xr:uid="{00000000-0005-0000-0000-0000F0000000}"/>
    <cellStyle name="Normal 3 20" xfId="223" xr:uid="{00000000-0005-0000-0000-0000F1000000}"/>
    <cellStyle name="Normal 3 21" xfId="224" xr:uid="{00000000-0005-0000-0000-0000F2000000}"/>
    <cellStyle name="Normal 3 22" xfId="225" xr:uid="{00000000-0005-0000-0000-0000F3000000}"/>
    <cellStyle name="Normal 3 23" xfId="226" xr:uid="{00000000-0005-0000-0000-0000F4000000}"/>
    <cellStyle name="Normal 3 24" xfId="227" xr:uid="{00000000-0005-0000-0000-0000F5000000}"/>
    <cellStyle name="Normal 3 25" xfId="228" xr:uid="{00000000-0005-0000-0000-0000F6000000}"/>
    <cellStyle name="Normal 3 26" xfId="229" xr:uid="{00000000-0005-0000-0000-0000F7000000}"/>
    <cellStyle name="Normal 3 27" xfId="230" xr:uid="{00000000-0005-0000-0000-0000F8000000}"/>
    <cellStyle name="Normal 3 28" xfId="231" xr:uid="{00000000-0005-0000-0000-0000F9000000}"/>
    <cellStyle name="Normal 3 3" xfId="232" xr:uid="{00000000-0005-0000-0000-0000FA000000}"/>
    <cellStyle name="Normal 3 4" xfId="233" xr:uid="{00000000-0005-0000-0000-0000FB000000}"/>
    <cellStyle name="Normal 3 5" xfId="234" xr:uid="{00000000-0005-0000-0000-0000FC000000}"/>
    <cellStyle name="Normal 3 6" xfId="235" xr:uid="{00000000-0005-0000-0000-0000FD000000}"/>
    <cellStyle name="Normal 3 7" xfId="236" xr:uid="{00000000-0005-0000-0000-0000FE000000}"/>
    <cellStyle name="Normal 3 8" xfId="237" xr:uid="{00000000-0005-0000-0000-0000FF000000}"/>
    <cellStyle name="Normal 3 9" xfId="238" xr:uid="{00000000-0005-0000-0000-000000010000}"/>
    <cellStyle name="Normal 30" xfId="239" xr:uid="{00000000-0005-0000-0000-000001010000}"/>
    <cellStyle name="Normal 30 2" xfId="387" xr:uid="{00000000-0005-0000-0000-000002010000}"/>
    <cellStyle name="Normal 31" xfId="240" xr:uid="{00000000-0005-0000-0000-000003010000}"/>
    <cellStyle name="Normal 31 2" xfId="388" xr:uid="{00000000-0005-0000-0000-000004010000}"/>
    <cellStyle name="Normal 32" xfId="241" xr:uid="{00000000-0005-0000-0000-000005010000}"/>
    <cellStyle name="Normal 33" xfId="242" xr:uid="{00000000-0005-0000-0000-000006010000}"/>
    <cellStyle name="Normal 34" xfId="243" xr:uid="{00000000-0005-0000-0000-000007010000}"/>
    <cellStyle name="Normal 34 2" xfId="244" xr:uid="{00000000-0005-0000-0000-000008010000}"/>
    <cellStyle name="Normal 35" xfId="245" xr:uid="{00000000-0005-0000-0000-000009010000}"/>
    <cellStyle name="Normal 35 2" xfId="246" xr:uid="{00000000-0005-0000-0000-00000A010000}"/>
    <cellStyle name="Normal 36" xfId="247" xr:uid="{00000000-0005-0000-0000-00000B010000}"/>
    <cellStyle name="Normal 36 2" xfId="248" xr:uid="{00000000-0005-0000-0000-00000C010000}"/>
    <cellStyle name="Normal 37" xfId="249" xr:uid="{00000000-0005-0000-0000-00000D010000}"/>
    <cellStyle name="Normal 37 2" xfId="250" xr:uid="{00000000-0005-0000-0000-00000E010000}"/>
    <cellStyle name="Normal 38" xfId="251" xr:uid="{00000000-0005-0000-0000-00000F010000}"/>
    <cellStyle name="Normal 38 2" xfId="252" xr:uid="{00000000-0005-0000-0000-000010010000}"/>
    <cellStyle name="Normal 39" xfId="253" xr:uid="{00000000-0005-0000-0000-000011010000}"/>
    <cellStyle name="Normal 39 2" xfId="254" xr:uid="{00000000-0005-0000-0000-000012010000}"/>
    <cellStyle name="Normal 4" xfId="368" xr:uid="{00000000-0005-0000-0000-000013010000}"/>
    <cellStyle name="Normal 4 2" xfId="255" xr:uid="{00000000-0005-0000-0000-000014010000}"/>
    <cellStyle name="Normal 4 3" xfId="256" xr:uid="{00000000-0005-0000-0000-000015010000}"/>
    <cellStyle name="Normal 4 4" xfId="257" xr:uid="{00000000-0005-0000-0000-000016010000}"/>
    <cellStyle name="Normal 40" xfId="258" xr:uid="{00000000-0005-0000-0000-000017010000}"/>
    <cellStyle name="Normal 40 2" xfId="259" xr:uid="{00000000-0005-0000-0000-000018010000}"/>
    <cellStyle name="Normal 41" xfId="260" xr:uid="{00000000-0005-0000-0000-000019010000}"/>
    <cellStyle name="Normal 41 2" xfId="261" xr:uid="{00000000-0005-0000-0000-00001A010000}"/>
    <cellStyle name="Normal 42" xfId="262" xr:uid="{00000000-0005-0000-0000-00001B010000}"/>
    <cellStyle name="Normal 42 2" xfId="263" xr:uid="{00000000-0005-0000-0000-00001C010000}"/>
    <cellStyle name="Normal 43" xfId="264" xr:uid="{00000000-0005-0000-0000-00001D010000}"/>
    <cellStyle name="Normal 43 2" xfId="265" xr:uid="{00000000-0005-0000-0000-00001E010000}"/>
    <cellStyle name="Normal 44" xfId="266" xr:uid="{00000000-0005-0000-0000-00001F010000}"/>
    <cellStyle name="Normal 44 2" xfId="267" xr:uid="{00000000-0005-0000-0000-000020010000}"/>
    <cellStyle name="Normal 45" xfId="268" xr:uid="{00000000-0005-0000-0000-000021010000}"/>
    <cellStyle name="Normal 45 2" xfId="269" xr:uid="{00000000-0005-0000-0000-000022010000}"/>
    <cellStyle name="Normal 46" xfId="270" xr:uid="{00000000-0005-0000-0000-000023010000}"/>
    <cellStyle name="Normal 46 2" xfId="271" xr:uid="{00000000-0005-0000-0000-000024010000}"/>
    <cellStyle name="Normal 47" xfId="272" xr:uid="{00000000-0005-0000-0000-000025010000}"/>
    <cellStyle name="Normal 47 2" xfId="273" xr:uid="{00000000-0005-0000-0000-000026010000}"/>
    <cellStyle name="Normal 48" xfId="274" xr:uid="{00000000-0005-0000-0000-000027010000}"/>
    <cellStyle name="Normal 48 2" xfId="275" xr:uid="{00000000-0005-0000-0000-000028010000}"/>
    <cellStyle name="Normal 49" xfId="276" xr:uid="{00000000-0005-0000-0000-000029010000}"/>
    <cellStyle name="Normal 49 2" xfId="277" xr:uid="{00000000-0005-0000-0000-00002A010000}"/>
    <cellStyle name="Normal 5" xfId="278" xr:uid="{00000000-0005-0000-0000-00002B010000}"/>
    <cellStyle name="Normal 5 2" xfId="279" xr:uid="{00000000-0005-0000-0000-00002C010000}"/>
    <cellStyle name="Normal 5 2 2" xfId="390" xr:uid="{00000000-0005-0000-0000-00002D010000}"/>
    <cellStyle name="Normal 5 3" xfId="389" xr:uid="{00000000-0005-0000-0000-00002E010000}"/>
    <cellStyle name="Normal 50" xfId="280" xr:uid="{00000000-0005-0000-0000-00002F010000}"/>
    <cellStyle name="Normal 50 2" xfId="281" xr:uid="{00000000-0005-0000-0000-000030010000}"/>
    <cellStyle name="Normal 51" xfId="282" xr:uid="{00000000-0005-0000-0000-000031010000}"/>
    <cellStyle name="Normal 51 2" xfId="283" xr:uid="{00000000-0005-0000-0000-000032010000}"/>
    <cellStyle name="Normal 52" xfId="284" xr:uid="{00000000-0005-0000-0000-000033010000}"/>
    <cellStyle name="Normal 52 2" xfId="285" xr:uid="{00000000-0005-0000-0000-000034010000}"/>
    <cellStyle name="Normal 53" xfId="286" xr:uid="{00000000-0005-0000-0000-000035010000}"/>
    <cellStyle name="Normal 53 2" xfId="287" xr:uid="{00000000-0005-0000-0000-000036010000}"/>
    <cellStyle name="Normal 54" xfId="288" xr:uid="{00000000-0005-0000-0000-000037010000}"/>
    <cellStyle name="Normal 54 2" xfId="289" xr:uid="{00000000-0005-0000-0000-000038010000}"/>
    <cellStyle name="Normal 55" xfId="290" xr:uid="{00000000-0005-0000-0000-000039010000}"/>
    <cellStyle name="Normal 55 2" xfId="291" xr:uid="{00000000-0005-0000-0000-00003A010000}"/>
    <cellStyle name="Normal 56" xfId="292" xr:uid="{00000000-0005-0000-0000-00003B010000}"/>
    <cellStyle name="Normal 56 2" xfId="293" xr:uid="{00000000-0005-0000-0000-00003C010000}"/>
    <cellStyle name="Normal 57" xfId="294" xr:uid="{00000000-0005-0000-0000-00003D010000}"/>
    <cellStyle name="Normal 57 2" xfId="295" xr:uid="{00000000-0005-0000-0000-00003E010000}"/>
    <cellStyle name="Normal 58" xfId="296" xr:uid="{00000000-0005-0000-0000-00003F010000}"/>
    <cellStyle name="Normal 58 2" xfId="297" xr:uid="{00000000-0005-0000-0000-000040010000}"/>
    <cellStyle name="Normal 59" xfId="298" xr:uid="{00000000-0005-0000-0000-000041010000}"/>
    <cellStyle name="Normal 59 2" xfId="299" xr:uid="{00000000-0005-0000-0000-000042010000}"/>
    <cellStyle name="Normal 6" xfId="300" xr:uid="{00000000-0005-0000-0000-000043010000}"/>
    <cellStyle name="Normal 6 2" xfId="301" xr:uid="{00000000-0005-0000-0000-000044010000}"/>
    <cellStyle name="Normal 60" xfId="302" xr:uid="{00000000-0005-0000-0000-000045010000}"/>
    <cellStyle name="Normal 60 2" xfId="303" xr:uid="{00000000-0005-0000-0000-000046010000}"/>
    <cellStyle name="Normal 61" xfId="304" xr:uid="{00000000-0005-0000-0000-000047010000}"/>
    <cellStyle name="Normal 61 2" xfId="305" xr:uid="{00000000-0005-0000-0000-000048010000}"/>
    <cellStyle name="Normal 62" xfId="306" xr:uid="{00000000-0005-0000-0000-000049010000}"/>
    <cellStyle name="Normal 62 2" xfId="307" xr:uid="{00000000-0005-0000-0000-00004A010000}"/>
    <cellStyle name="Normal 63" xfId="308" xr:uid="{00000000-0005-0000-0000-00004B010000}"/>
    <cellStyle name="Normal 63 2" xfId="309" xr:uid="{00000000-0005-0000-0000-00004C010000}"/>
    <cellStyle name="Normal 64" xfId="310" xr:uid="{00000000-0005-0000-0000-00004D010000}"/>
    <cellStyle name="Normal 64 2" xfId="311" xr:uid="{00000000-0005-0000-0000-00004E010000}"/>
    <cellStyle name="Normal 65" xfId="312" xr:uid="{00000000-0005-0000-0000-00004F010000}"/>
    <cellStyle name="Normal 65 2" xfId="313" xr:uid="{00000000-0005-0000-0000-000050010000}"/>
    <cellStyle name="Normal 66" xfId="314" xr:uid="{00000000-0005-0000-0000-000051010000}"/>
    <cellStyle name="Normal 66 2" xfId="315" xr:uid="{00000000-0005-0000-0000-000052010000}"/>
    <cellStyle name="Normal 67" xfId="316" xr:uid="{00000000-0005-0000-0000-000053010000}"/>
    <cellStyle name="Normal 67 2" xfId="317" xr:uid="{00000000-0005-0000-0000-000054010000}"/>
    <cellStyle name="Normal 68" xfId="318" xr:uid="{00000000-0005-0000-0000-000055010000}"/>
    <cellStyle name="Normal 68 2" xfId="319" xr:uid="{00000000-0005-0000-0000-000056010000}"/>
    <cellStyle name="Normal 69" xfId="320" xr:uid="{00000000-0005-0000-0000-000057010000}"/>
    <cellStyle name="Normal 69 2" xfId="321" xr:uid="{00000000-0005-0000-0000-000058010000}"/>
    <cellStyle name="Normal 7" xfId="322" xr:uid="{00000000-0005-0000-0000-000059010000}"/>
    <cellStyle name="Normal 7 2" xfId="323" xr:uid="{00000000-0005-0000-0000-00005A010000}"/>
    <cellStyle name="Normal 70" xfId="324" xr:uid="{00000000-0005-0000-0000-00005B010000}"/>
    <cellStyle name="Normal 70 2" xfId="325" xr:uid="{00000000-0005-0000-0000-00005C010000}"/>
    <cellStyle name="Normal 71" xfId="326" xr:uid="{00000000-0005-0000-0000-00005D010000}"/>
    <cellStyle name="Normal 71 2" xfId="327" xr:uid="{00000000-0005-0000-0000-00005E010000}"/>
    <cellStyle name="Normal 72" xfId="328" xr:uid="{00000000-0005-0000-0000-00005F010000}"/>
    <cellStyle name="Normal 72 2" xfId="329" xr:uid="{00000000-0005-0000-0000-000060010000}"/>
    <cellStyle name="Normal 73" xfId="330" xr:uid="{00000000-0005-0000-0000-000061010000}"/>
    <cellStyle name="Normal 73 2" xfId="331" xr:uid="{00000000-0005-0000-0000-000062010000}"/>
    <cellStyle name="Normal 74" xfId="332" xr:uid="{00000000-0005-0000-0000-000063010000}"/>
    <cellStyle name="Normal 74 2" xfId="333" xr:uid="{00000000-0005-0000-0000-000064010000}"/>
    <cellStyle name="Normal 75" xfId="334" xr:uid="{00000000-0005-0000-0000-000065010000}"/>
    <cellStyle name="Normal 75 2" xfId="335" xr:uid="{00000000-0005-0000-0000-000066010000}"/>
    <cellStyle name="Normal 76" xfId="336" xr:uid="{00000000-0005-0000-0000-000067010000}"/>
    <cellStyle name="Normal 76 2" xfId="337" xr:uid="{00000000-0005-0000-0000-000068010000}"/>
    <cellStyle name="Normal 77" xfId="338" xr:uid="{00000000-0005-0000-0000-000069010000}"/>
    <cellStyle name="Normal 77 2" xfId="339" xr:uid="{00000000-0005-0000-0000-00006A010000}"/>
    <cellStyle name="Normal 78" xfId="340" xr:uid="{00000000-0005-0000-0000-00006B010000}"/>
    <cellStyle name="Normal 78 2" xfId="341" xr:uid="{00000000-0005-0000-0000-00006C010000}"/>
    <cellStyle name="Normal 79" xfId="342" xr:uid="{00000000-0005-0000-0000-00006D010000}"/>
    <cellStyle name="Normal 79 2" xfId="343" xr:uid="{00000000-0005-0000-0000-00006E010000}"/>
    <cellStyle name="Normal 8" xfId="344" xr:uid="{00000000-0005-0000-0000-00006F010000}"/>
    <cellStyle name="Normal 8 2" xfId="345" xr:uid="{00000000-0005-0000-0000-000070010000}"/>
    <cellStyle name="Normal 80" xfId="346" xr:uid="{00000000-0005-0000-0000-000071010000}"/>
    <cellStyle name="Normal 80 2" xfId="347" xr:uid="{00000000-0005-0000-0000-000072010000}"/>
    <cellStyle name="Normal 81" xfId="348" xr:uid="{00000000-0005-0000-0000-000073010000}"/>
    <cellStyle name="Normal 81 2" xfId="349" xr:uid="{00000000-0005-0000-0000-000074010000}"/>
    <cellStyle name="Normal 82" xfId="350" xr:uid="{00000000-0005-0000-0000-000075010000}"/>
    <cellStyle name="Normal 82 2" xfId="351" xr:uid="{00000000-0005-0000-0000-000076010000}"/>
    <cellStyle name="Normal 83" xfId="352" xr:uid="{00000000-0005-0000-0000-000077010000}"/>
    <cellStyle name="Normal 83 2" xfId="353" xr:uid="{00000000-0005-0000-0000-000078010000}"/>
    <cellStyle name="Normal 84" xfId="354" xr:uid="{00000000-0005-0000-0000-000079010000}"/>
    <cellStyle name="Normal 84 2" xfId="355" xr:uid="{00000000-0005-0000-0000-00007A010000}"/>
    <cellStyle name="Normal 9" xfId="356" xr:uid="{00000000-0005-0000-0000-00007B010000}"/>
    <cellStyle name="Normal 9 2" xfId="357" xr:uid="{00000000-0005-0000-0000-00007C010000}"/>
    <cellStyle name="Note 2" xfId="358" xr:uid="{00000000-0005-0000-0000-00007D010000}"/>
    <cellStyle name="Note 2 2" xfId="391" xr:uid="{00000000-0005-0000-0000-00007E010000}"/>
    <cellStyle name="Note 3" xfId="370" xr:uid="{00000000-0005-0000-0000-00007F010000}"/>
    <cellStyle name="Output" xfId="359" builtinId="21" customBuiltin="1"/>
    <cellStyle name="Title" xfId="360" builtinId="15" customBuiltin="1"/>
    <cellStyle name="Title 2" xfId="361" xr:uid="{00000000-0005-0000-0000-000082010000}"/>
    <cellStyle name="Title 3" xfId="362" xr:uid="{00000000-0005-0000-0000-000083010000}"/>
    <cellStyle name="Title 4" xfId="363" xr:uid="{00000000-0005-0000-0000-000084010000}"/>
    <cellStyle name="Title 5" xfId="364" xr:uid="{00000000-0005-0000-0000-000085010000}"/>
    <cellStyle name="Title 6" xfId="369" xr:uid="{00000000-0005-0000-0000-000086010000}"/>
    <cellStyle name="Title 7" xfId="392" xr:uid="{00000000-0005-0000-0000-000087010000}"/>
    <cellStyle name="Total" xfId="365" builtinId="25" customBuiltin="1"/>
    <cellStyle name="Warning Text" xfId="366" builtinId="11" customBuiltin="1"/>
  </cellStyles>
  <dxfs count="122">
    <dxf>
      <font>
        <b val="0"/>
        <i val="0"/>
        <strike val="0"/>
        <condense val="0"/>
        <extend val="0"/>
        <outline val="0"/>
        <shadow val="0"/>
        <u val="none"/>
        <vertAlign val="baseline"/>
        <sz val="10"/>
        <color indexed="8"/>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vertical="center" textRotation="0" wrapText="0" indent="0" justifyLastLine="0" shrinkToFit="0" readingOrder="0"/>
    </dxf>
    <dxf>
      <font>
        <b/>
        <i val="0"/>
        <strike val="0"/>
        <condense val="0"/>
        <extend val="0"/>
        <outline val="0"/>
        <shadow val="0"/>
        <u val="none"/>
        <vertAlign val="baseline"/>
        <sz val="10"/>
        <color indexed="8"/>
        <name val="Century Gothic"/>
        <scheme val="none"/>
      </font>
      <alignment horizontal="left" vertical="center" textRotation="0" wrapText="0" indent="0" justifyLastLine="0" shrinkToFit="0" readingOrder="0"/>
    </dxf>
    <dxf>
      <alignment vertical="center" textRotation="0" wrapText="0" indent="0" justifyLastLine="0" shrinkToFit="0" readingOrder="0"/>
    </dxf>
    <dxf>
      <font>
        <strike val="0"/>
        <outline val="0"/>
        <shadow val="0"/>
        <u val="none"/>
        <vertAlign val="baseline"/>
        <sz val="10"/>
        <color theme="0"/>
        <name val="Copperplate Gothic Light"/>
        <scheme val="none"/>
      </font>
      <alignment horizontal="center"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vertical="center" textRotation="0" wrapText="0" indent="0" justifyLastLine="0" shrinkToFit="0" readingOrder="0"/>
    </dxf>
    <dxf>
      <font>
        <b/>
        <i val="0"/>
        <strike val="0"/>
        <condense val="0"/>
        <extend val="0"/>
        <outline val="0"/>
        <shadow val="0"/>
        <u val="none"/>
        <vertAlign val="baseline"/>
        <sz val="10"/>
        <color indexed="8"/>
        <name val="Century Gothic"/>
        <scheme val="none"/>
      </font>
      <alignment horizontal="left" vertical="center" textRotation="0" wrapText="0" indent="0" justifyLastLine="0" shrinkToFit="0" readingOrder="0"/>
    </dxf>
    <dxf>
      <alignment vertical="center" textRotation="0" wrapText="0" indent="0" justifyLastLine="0" shrinkToFit="0" readingOrder="0"/>
    </dxf>
    <dxf>
      <font>
        <strike val="0"/>
        <outline val="0"/>
        <shadow val="0"/>
        <u val="none"/>
        <vertAlign val="baseline"/>
        <sz val="10"/>
        <color theme="0"/>
        <name val="Copperplate Gothic Light"/>
        <scheme val="none"/>
      </font>
      <alignment horizontal="center"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3" formatCode="#,##0"/>
      <alignment horizontal="right" vertical="center" textRotation="0" wrapText="0" indent="0" justifyLastLine="0" shrinkToFit="0" readingOrder="0"/>
    </dxf>
    <dxf>
      <font>
        <b/>
        <i val="0"/>
        <strike val="0"/>
        <condense val="0"/>
        <extend val="0"/>
        <outline val="0"/>
        <shadow val="0"/>
        <u val="none"/>
        <vertAlign val="baseline"/>
        <sz val="10"/>
        <color indexed="8"/>
        <name val="Century Gothic"/>
        <scheme val="none"/>
      </font>
      <alignment horizontal="lef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theme="0"/>
        <name val="Copperplate Gothic Light"/>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indexed="8"/>
        <name val="Century Gothic"/>
        <scheme val="none"/>
      </font>
      <numFmt numFmtId="5" formatCode="#,##0_);\(#,##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5" formatCode="#,##0_);\(#,##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center" textRotation="0" wrapText="0" indent="0" justifyLastLine="0" shrinkToFit="0" readingOrder="0"/>
    </dxf>
    <dxf>
      <font>
        <b/>
        <i val="0"/>
        <strike val="0"/>
        <condense val="0"/>
        <extend val="0"/>
        <outline val="0"/>
        <shadow val="0"/>
        <u val="none"/>
        <vertAlign val="baseline"/>
        <sz val="10"/>
        <color indexed="8"/>
        <name val="Century Gothic"/>
        <scheme val="none"/>
      </font>
      <alignment horizontal="left" vertical="center" textRotation="0" wrapText="1" indent="0" justifyLastLine="0" shrinkToFit="0" readingOrder="0"/>
    </dxf>
    <dxf>
      <alignment vertical="center" textRotation="0" indent="0" justifyLastLine="0" shrinkToFit="0" readingOrder="0"/>
    </dxf>
    <dxf>
      <font>
        <b/>
        <i val="0"/>
        <strike val="0"/>
        <condense val="0"/>
        <extend val="0"/>
        <outline val="0"/>
        <shadow val="0"/>
        <u val="none"/>
        <vertAlign val="baseline"/>
        <sz val="10"/>
        <color theme="0"/>
        <name val="Copperplate Gothic Light"/>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b/>
        <i/>
        <strike val="0"/>
        <condense val="0"/>
        <extend val="0"/>
        <outline val="0"/>
        <shadow val="0"/>
        <u val="none"/>
        <vertAlign val="baseline"/>
        <sz val="10"/>
        <color theme="1"/>
        <name val="Century Gothic"/>
        <scheme val="none"/>
      </font>
      <alignment horizontal="right" vertical="center" textRotation="0" wrapText="1"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vertAlign val="baseline"/>
        <sz val="10"/>
        <name val="Century Gothic"/>
        <scheme val="none"/>
      </font>
      <alignment vertical="center" textRotation="0" indent="0" justifyLastLine="0" shrinkToFit="0" readingOrder="0"/>
    </dxf>
    <dxf>
      <font>
        <strike val="0"/>
        <outline val="0"/>
        <shadow val="0"/>
        <u val="none"/>
        <vertAlign val="baseline"/>
        <sz val="10"/>
        <color theme="0"/>
        <name val="Copperplate Gothic Light"/>
        <scheme val="none"/>
      </font>
      <alignment horizontal="center" vertical="center" textRotation="0" indent="0" justifyLastLine="0" shrinkToFit="0" readingOrder="0"/>
    </dxf>
    <dxf>
      <font>
        <b/>
        <i val="0"/>
        <strike val="0"/>
        <condense val="0"/>
        <extend val="0"/>
        <outline val="0"/>
        <shadow val="0"/>
        <u val="none"/>
        <vertAlign val="baseline"/>
        <sz val="10"/>
        <color theme="1"/>
        <name val="Century Gothic"/>
        <scheme val="none"/>
      </font>
      <numFmt numFmtId="14" formatCode="0.00%"/>
      <alignment horizontal="right"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0"/>
        </left>
        <right/>
        <top style="thin">
          <color theme="0"/>
        </top>
        <bottom/>
      </border>
    </dxf>
    <dxf>
      <font>
        <b/>
        <i val="0"/>
        <strike val="0"/>
        <condense val="0"/>
        <extend val="0"/>
        <outline val="0"/>
        <shadow val="0"/>
        <u val="none"/>
        <vertAlign val="baseline"/>
        <sz val="10"/>
        <color theme="1"/>
        <name val="Century Gothic"/>
        <scheme val="none"/>
      </font>
      <alignment horizontal="center" vertical="center" textRotation="0" wrapText="0" indent="0" justifyLastLine="0" shrinkToFit="0" readingOrder="0"/>
    </dxf>
    <dxf>
      <font>
        <strike val="0"/>
        <outline val="0"/>
        <shadow val="0"/>
        <u val="none"/>
        <vertAlign val="baseline"/>
        <name val="Century Gothic"/>
        <scheme val="none"/>
      </font>
      <alignment vertical="center" textRotation="0" wrapText="0" indent="0" justifyLastLine="0" shrinkToFit="0" readingOrder="0"/>
    </dxf>
    <dxf>
      <font>
        <b val="0"/>
        <strike val="0"/>
        <outline val="0"/>
        <shadow val="0"/>
        <u val="none"/>
        <vertAlign val="baseline"/>
        <sz val="10"/>
        <color theme="0"/>
        <name val="Copperplate Gothic Light"/>
        <scheme val="none"/>
      </font>
    </dxf>
    <dxf>
      <font>
        <b/>
        <i val="0"/>
        <strike val="0"/>
        <condense val="0"/>
        <extend val="0"/>
        <outline val="0"/>
        <shadow val="0"/>
        <u val="none"/>
        <vertAlign val="baseline"/>
        <sz val="10"/>
        <color indexed="8"/>
        <name val="Century Gothic"/>
        <scheme val="none"/>
      </font>
      <numFmt numFmtId="1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3" formatCode="#,##0"/>
      <alignment vertical="center" textRotation="0" wrapText="0" indent="0" justifyLastLine="0" shrinkToFit="0" readingOrder="0"/>
    </dxf>
    <dxf>
      <font>
        <b/>
        <i val="0"/>
        <strike val="0"/>
        <condense val="0"/>
        <extend val="0"/>
        <outline val="0"/>
        <shadow val="0"/>
        <u val="none"/>
        <vertAlign val="baseline"/>
        <sz val="10"/>
        <color theme="1"/>
        <name val="Century Gothic"/>
        <family val="2"/>
        <scheme val="none"/>
      </font>
      <numFmt numFmtId="3" formatCode="#,##0"/>
      <alignment horizontal="left" vertical="center" textRotation="0" wrapText="0" indent="0" justifyLastLine="0" shrinkToFit="0" readingOrder="0"/>
    </dxf>
    <dxf>
      <font>
        <b/>
        <i val="0"/>
        <strike val="0"/>
        <condense val="0"/>
        <extend val="0"/>
        <outline val="0"/>
        <shadow val="0"/>
        <u val="none"/>
        <vertAlign val="baseline"/>
        <sz val="10"/>
        <color indexed="8"/>
        <name val="Century Gothic"/>
        <scheme val="none"/>
      </font>
      <fill>
        <patternFill patternType="none">
          <fgColor indexed="64"/>
          <bgColor indexed="65"/>
        </patternFill>
      </fill>
      <alignment horizontal="center" vertical="center" textRotation="0" wrapText="0" indent="0" justifyLastLine="0" shrinkToFit="0" readingOrder="0"/>
    </dxf>
    <dxf>
      <alignment vertical="center" textRotation="0" wrapText="0" indent="0" justifyLastLine="0" shrinkToFit="0" readingOrder="0"/>
    </dxf>
    <dxf>
      <font>
        <strike val="0"/>
        <outline val="0"/>
        <shadow val="0"/>
        <u val="none"/>
        <vertAlign val="baseline"/>
        <sz val="10"/>
        <color theme="0"/>
        <name val="Copperplate Gothic Light"/>
        <scheme val="none"/>
      </font>
    </dxf>
    <dxf>
      <font>
        <b/>
        <i val="0"/>
        <strike val="0"/>
        <condense val="0"/>
        <extend val="0"/>
        <outline val="0"/>
        <shadow val="0"/>
        <u val="none"/>
        <vertAlign val="baseline"/>
        <sz val="10"/>
        <color indexed="8"/>
        <name val="Century Gothic"/>
        <scheme val="none"/>
      </font>
      <numFmt numFmtId="14"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3" formatCode="#,##0"/>
      <fill>
        <patternFill patternType="none">
          <fgColor indexed="64"/>
          <bgColor indexed="65"/>
        </patternFill>
      </fill>
      <alignment vertical="center" textRotation="0" wrapText="0" indent="0" justifyLastLine="0" shrinkToFit="0" readingOrder="0"/>
    </dxf>
    <dxf>
      <font>
        <b/>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right/>
        <top style="thin">
          <color theme="0"/>
        </top>
        <bottom/>
      </border>
    </dxf>
    <dxf>
      <font>
        <b/>
        <i val="0"/>
        <strike val="0"/>
        <condense val="0"/>
        <extend val="0"/>
        <outline val="0"/>
        <shadow val="0"/>
        <u val="none"/>
        <vertAlign val="baseline"/>
        <sz val="10"/>
        <color theme="1"/>
        <name val="Century Gothic"/>
        <scheme val="none"/>
      </font>
      <alignment horizontal="center" vertical="center" textRotation="0" wrapText="0" indent="0" justifyLastLine="0" shrinkToFit="0" readingOrder="0"/>
    </dxf>
    <dxf>
      <alignment vertical="center" textRotation="0" wrapText="0" indent="0" justifyLastLine="0" shrinkToFit="0" readingOrder="0"/>
    </dxf>
    <dxf>
      <font>
        <strike val="0"/>
        <outline val="0"/>
        <shadow val="0"/>
        <u val="none"/>
        <vertAlign val="baseline"/>
        <sz val="10"/>
        <color theme="0"/>
        <name val="Copperplate Gothic Light"/>
        <scheme val="none"/>
      </font>
    </dxf>
    <dxf>
      <font>
        <b/>
        <i val="0"/>
        <strike val="0"/>
        <condense val="0"/>
        <extend val="0"/>
        <outline val="0"/>
        <shadow val="0"/>
        <u val="none"/>
        <vertAlign val="baseline"/>
        <sz val="10"/>
        <color indexed="8"/>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alignment vertical="center" textRotation="0" wrapText="0" indent="0" justifyLastLine="0" shrinkToFit="0" readingOrder="0"/>
    </dxf>
    <dxf>
      <font>
        <strike val="0"/>
        <outline val="0"/>
        <shadow val="0"/>
        <u val="none"/>
        <vertAlign val="baseline"/>
        <sz val="10"/>
        <color theme="1"/>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alignmen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alignmen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horizontal="general"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horizontal="right" vertical="center" textRotation="0" wrapText="0" indent="0" justifyLastLine="0" shrinkToFit="0" readingOrder="0"/>
    </dxf>
    <dxf>
      <font>
        <b/>
        <i val="0"/>
        <strike val="0"/>
        <condense val="0"/>
        <extend val="0"/>
        <outline val="0"/>
        <shadow val="0"/>
        <u val="none"/>
        <vertAlign val="baseline"/>
        <sz val="10"/>
        <color indexed="8"/>
        <name val="Century Gothic"/>
        <scheme val="none"/>
      </font>
      <numFmt numFmtId="3" formatCode="#,##0"/>
      <alignment horizontal="lef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color theme="0"/>
        <name val="Copperplate Gothic Light"/>
        <scheme val="none"/>
      </font>
      <alignment horizontal="center" vertical="center" textRotation="0" wrapText="0" indent="0" justifyLastLine="0" shrinkToFit="0" readingOrder="0"/>
    </dxf>
    <dxf>
      <font>
        <i val="0"/>
        <strike val="0"/>
        <outline val="0"/>
        <shadow val="0"/>
        <u val="none"/>
        <vertAlign val="baseline"/>
        <sz val="10"/>
        <name val="Century Gothic"/>
        <scheme val="none"/>
      </font>
      <alignment vertical="center" textRotation="0" wrapText="0" indent="0" justifyLastLine="0" shrinkToFit="0" readingOrder="0"/>
    </dxf>
    <dxf>
      <font>
        <i val="0"/>
        <strike val="0"/>
        <outline val="0"/>
        <shadow val="0"/>
        <u val="none"/>
        <vertAlign val="baseline"/>
        <sz val="10"/>
        <name val="Century Gothic"/>
        <scheme val="none"/>
      </font>
      <alignment vertical="center" textRotation="0" wrapText="0" indent="0" justifyLastLine="0" shrinkToFit="0" readingOrder="0"/>
    </dxf>
    <dxf>
      <font>
        <i val="0"/>
        <strike val="0"/>
        <outline val="0"/>
        <shadow val="0"/>
        <u val="none"/>
        <vertAlign val="baseline"/>
        <sz val="10"/>
        <name val="Century Gothic"/>
        <scheme val="none"/>
      </font>
      <alignment vertical="center" textRotation="0" wrapText="0" indent="0" justifyLastLine="0" shrinkToFit="0" readingOrder="0"/>
    </dxf>
    <dxf>
      <font>
        <i val="0"/>
        <strike val="0"/>
        <outline val="0"/>
        <shadow val="0"/>
        <u val="none"/>
        <vertAlign val="baseline"/>
        <sz val="10"/>
        <name val="Century Gothic"/>
        <scheme val="none"/>
      </font>
      <alignment vertical="center" textRotation="0" wrapText="0" indent="0" justifyLastLine="0" shrinkToFit="0" readingOrder="0"/>
    </dxf>
    <dxf>
      <font>
        <i val="0"/>
        <strike val="0"/>
        <outline val="0"/>
        <shadow val="0"/>
        <u val="none"/>
        <vertAlign val="baseline"/>
        <sz val="10"/>
        <name val="Century Gothic"/>
        <scheme val="none"/>
      </font>
      <alignment vertical="center" textRotation="0" wrapText="0" indent="0" justifyLastLine="0" shrinkToFit="0" readingOrder="0"/>
    </dxf>
    <dxf>
      <font>
        <i val="0"/>
        <strike val="0"/>
        <outline val="0"/>
        <shadow val="0"/>
        <u val="none"/>
        <vertAlign val="baseline"/>
        <sz val="10"/>
        <name val="Century Gothic"/>
        <scheme val="none"/>
      </font>
      <alignment vertical="center" textRotation="0" wrapText="0" indent="0" justifyLastLine="0" shrinkToFit="0" readingOrder="0"/>
    </dxf>
    <dxf>
      <font>
        <i val="0"/>
        <strike val="0"/>
        <outline val="0"/>
        <shadow val="0"/>
        <u val="none"/>
        <vertAlign val="baseline"/>
        <sz val="10"/>
        <name val="Century Gothic"/>
        <scheme val="none"/>
      </font>
      <alignment vertical="center" textRotation="0" wrapText="0" indent="0" justifyLastLine="0" shrinkToFit="0" readingOrder="0"/>
    </dxf>
    <dxf>
      <font>
        <i val="0"/>
        <strike val="0"/>
        <outline val="0"/>
        <shadow val="0"/>
        <u val="none"/>
        <vertAlign val="baseline"/>
        <sz val="10"/>
        <name val="Century Gothic"/>
        <scheme val="none"/>
      </font>
      <alignment vertical="center" textRotation="0" wrapText="0" indent="0" justifyLastLine="0" shrinkToFit="0" readingOrder="0"/>
    </dxf>
    <dxf>
      <font>
        <i val="0"/>
        <strike val="0"/>
        <outline val="0"/>
        <shadow val="0"/>
        <u val="none"/>
        <vertAlign val="baseline"/>
        <sz val="10"/>
        <name val="Century Gothic"/>
        <scheme val="none"/>
      </font>
      <alignment vertical="center" textRotation="0" wrapText="0" indent="0" justifyLastLine="0" shrinkToFit="0" readingOrder="0"/>
    </dxf>
    <dxf>
      <font>
        <i val="0"/>
        <strike val="0"/>
        <outline val="0"/>
        <shadow val="0"/>
        <u val="none"/>
        <vertAlign val="baseline"/>
        <sz val="10"/>
        <name val="Century Gothic"/>
        <scheme val="none"/>
      </font>
      <alignment vertical="center" textRotation="0" wrapText="0" indent="0" justifyLastLine="0" shrinkToFit="0" readingOrder="0"/>
    </dxf>
    <dxf>
      <font>
        <i val="0"/>
        <strike val="0"/>
        <outline val="0"/>
        <shadow val="0"/>
        <u val="none"/>
        <vertAlign val="baseline"/>
        <sz val="10"/>
        <name val="Century Gothic"/>
        <scheme val="none"/>
      </font>
      <alignment vertical="center" textRotation="0" wrapText="0" indent="0" justifyLastLine="0" shrinkToFit="0" readingOrder="0"/>
    </dxf>
    <dxf>
      <font>
        <b val="0"/>
        <i val="0"/>
        <strike val="0"/>
        <condense val="0"/>
        <extend val="0"/>
        <outline val="0"/>
        <shadow val="0"/>
        <u val="none"/>
        <vertAlign val="baseline"/>
        <sz val="10"/>
        <color indexed="8"/>
        <name val="Century Gothic"/>
        <scheme val="none"/>
      </font>
      <alignment horizontal="left" vertical="center" textRotation="0" wrapText="0" indent="0" justifyLastLine="0" shrinkToFit="0" readingOrder="0"/>
    </dxf>
    <dxf>
      <font>
        <i val="0"/>
        <strike val="0"/>
        <outline val="0"/>
        <shadow val="0"/>
        <u val="none"/>
        <vertAlign val="baseline"/>
        <sz val="10"/>
        <name val="Century Gothic"/>
        <scheme val="none"/>
      </font>
      <alignment vertical="center" textRotation="0" wrapText="0" indent="0" justifyLastLine="0" shrinkToFit="0" readingOrder="0"/>
    </dxf>
    <dxf>
      <font>
        <b val="0"/>
        <i val="0"/>
        <strike val="0"/>
        <condense val="0"/>
        <extend val="0"/>
        <outline val="0"/>
        <shadow val="0"/>
        <u val="none"/>
        <vertAlign val="baseline"/>
        <sz val="10"/>
        <color theme="0"/>
        <name val="Copperplate Gothic Light"/>
        <scheme val="none"/>
      </font>
      <alignment horizontal="center" vertical="center" textRotation="0" wrapText="0" indent="0" justifyLastLine="0" shrinkToFit="0" readingOrder="0"/>
    </dxf>
    <dxf>
      <fill>
        <patternFill>
          <bgColor theme="0" tint="-0.34998626667073579"/>
        </patternFill>
      </fill>
      <border>
        <bottom style="thin">
          <color theme="0"/>
        </bottom>
      </border>
    </dxf>
    <dxf>
      <fill>
        <patternFill>
          <bgColor theme="0" tint="-0.14996795556505021"/>
        </patternFill>
      </fill>
      <border>
        <top style="thick">
          <color theme="0"/>
        </top>
      </border>
    </dxf>
    <dxf>
      <fill>
        <patternFill>
          <bgColor theme="0" tint="-0.499984740745262"/>
        </patternFill>
      </fill>
    </dxf>
    <dxf>
      <border>
        <vertical style="thin">
          <color theme="0"/>
        </vertical>
        <horizontal style="thin">
          <color theme="0"/>
        </horizontal>
      </border>
    </dxf>
  </dxfs>
  <tableStyles count="1" defaultTableStyle="TableStyleMedium9" defaultPivotStyle="PivotStyleLight16">
    <tableStyle name="Table Style 1" pivot="0" count="4" xr9:uid="{00000000-0011-0000-FFFF-FFFF00000000}">
      <tableStyleElement type="wholeTable" dxfId="121"/>
      <tableStyleElement type="headerRow" dxfId="120"/>
      <tableStyleElement type="firstRowStripe" dxfId="119"/>
      <tableStyleElement type="secondRowStripe" dxfId="118"/>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161925</xdr:colOff>
      <xdr:row>7</xdr:row>
      <xdr:rowOff>133350</xdr:rowOff>
    </xdr:to>
    <xdr:pic>
      <xdr:nvPicPr>
        <xdr:cNvPr id="1339" name="Picture 2" descr="FinCEN Header" title="FinCEN Header">
          <a:extLst>
            <a:ext uri="{FF2B5EF4-FFF2-40B4-BE49-F238E27FC236}">
              <a16:creationId xmlns:a16="http://schemas.microsoft.com/office/drawing/2014/main" id="{00000000-0008-0000-0000-00003B05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53415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12700</xdr:colOff>
      <xdr:row>28</xdr:row>
      <xdr:rowOff>127000</xdr:rowOff>
    </xdr:from>
    <xdr:to>
      <xdr:col>11</xdr:col>
      <xdr:colOff>171450</xdr:colOff>
      <xdr:row>34</xdr:row>
      <xdr:rowOff>31750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700" y="5670550"/>
          <a:ext cx="8874125"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*Statistics generated for this report were based on the Bank Secrecy Act Identification Number (BSA ID) of each record within the Suspicious Activity Report (SAR) system. The BSA ID is a unique number assigned to each SAR submitted.  Numeric discrepancies between the total number of filings and the combined number of filings of states and/or territories are a result of multiple locations listed on one or more SARs.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SARs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530225</xdr:colOff>
      <xdr:row>7</xdr:row>
      <xdr:rowOff>133350</xdr:rowOff>
    </xdr:to>
    <xdr:pic>
      <xdr:nvPicPr>
        <xdr:cNvPr id="3" name="Picture 2" descr="FinCEN Header" title="FinCEN Header">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53415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74</xdr:row>
      <xdr:rowOff>133351</xdr:rowOff>
    </xdr:from>
    <xdr:to>
      <xdr:col>12</xdr:col>
      <xdr:colOff>304800</xdr:colOff>
      <xdr:row>80</xdr:row>
      <xdr:rowOff>76201</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15078076"/>
          <a:ext cx="11001375" cy="962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*Numeric discrepancies between the total number of filings and the combined number of filings of states and/or territories are a result of multiple transaction locations listed on one or more Suspicious Activity Reports.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1104900</xdr:colOff>
      <xdr:row>7</xdr:row>
      <xdr:rowOff>133350</xdr:rowOff>
    </xdr:to>
    <xdr:pic>
      <xdr:nvPicPr>
        <xdr:cNvPr id="3" name="Picture 2" descr="FinCEN Header" title="FinCEN Header">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53415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44</xdr:row>
      <xdr:rowOff>95250</xdr:rowOff>
    </xdr:from>
    <xdr:to>
      <xdr:col>8</xdr:col>
      <xdr:colOff>1057275</xdr:colOff>
      <xdr:row>46</xdr:row>
      <xdr:rowOff>114300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9525" y="8239125"/>
          <a:ext cx="9705975"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495300</xdr:colOff>
      <xdr:row>7</xdr:row>
      <xdr:rowOff>133350</xdr:rowOff>
    </xdr:to>
    <xdr:pic>
      <xdr:nvPicPr>
        <xdr:cNvPr id="3" name="Picture 2" descr="FinCEN Header" title="FinCEN Head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53415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111</xdr:row>
      <xdr:rowOff>152400</xdr:rowOff>
    </xdr:from>
    <xdr:to>
      <xdr:col>4</xdr:col>
      <xdr:colOff>50800</xdr:colOff>
      <xdr:row>119</xdr:row>
      <xdr:rowOff>114300</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0" y="21196300"/>
          <a:ext cx="8331200" cy="1289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SAR filings may list multiple suspicious activities.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a:p>
          <a:endParaRPr lang="en-US" sz="800" b="0" i="0" u="none" strike="noStrike">
            <a:solidFill>
              <a:schemeClr val="dk1"/>
            </a:solidFill>
            <a:effectLst/>
            <a:latin typeface="Century Gothic" panose="020B0502020202020204" pitchFamily="34" charset="0"/>
            <a:ea typeface="+mn-ea"/>
            <a:cs typeface="+mn-cs"/>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New option added to the SAR as of August 2018.</a:t>
          </a:r>
          <a:r>
            <a:rPr lang="en-US" sz="800">
              <a:latin typeface="Century Gothic" panose="020B0502020202020204" pitchFamily="34" charset="0"/>
            </a:rPr>
            <a:t> </a:t>
          </a:r>
        </a:p>
        <a:p>
          <a:endParaRPr lang="en-US" sz="800">
            <a:latin typeface="Century Gothic" panose="020B0502020202020204" pitchFamily="34" charset="0"/>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Suspicious Activity types that are no longer available on the SAR as of August 2018.</a:t>
          </a:r>
          <a:r>
            <a:rPr lang="en-US" sz="800">
              <a:latin typeface="Century Gothic" panose="020B0502020202020204" pitchFamily="34" charset="0"/>
            </a:rPr>
            <a:t> </a:t>
          </a:r>
        </a:p>
        <a:p>
          <a:endParaRPr lang="en-US" sz="800">
            <a:latin typeface="Century Gothic" panose="020B0502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293832</xdr:colOff>
      <xdr:row>7</xdr:row>
      <xdr:rowOff>133350</xdr:rowOff>
    </xdr:to>
    <xdr:pic>
      <xdr:nvPicPr>
        <xdr:cNvPr id="3" name="Picture 2" descr="FinCEN Header" title="FinCEN Header">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53415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124</xdr:row>
      <xdr:rowOff>0</xdr:rowOff>
    </xdr:from>
    <xdr:to>
      <xdr:col>10</xdr:col>
      <xdr:colOff>420543</xdr:colOff>
      <xdr:row>133</xdr:row>
      <xdr:rowOff>66675</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0" y="23021925"/>
          <a:ext cx="12155343" cy="1600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SAR filings may list multiple suspicious activities.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       New Category</a:t>
          </a:r>
        </a:p>
        <a:p>
          <a:endParaRPr lang="en-US" sz="800" b="0" i="0" u="none" strike="noStrike">
            <a:solidFill>
              <a:schemeClr val="dk1"/>
            </a:solidFill>
            <a:effectLst/>
            <a:latin typeface="Century Gothic" panose="020B0502020202020204" pitchFamily="34" charset="0"/>
            <a:ea typeface="+mn-ea"/>
            <a:cs typeface="+mn-cs"/>
          </a:endParaRPr>
        </a:p>
        <a:p>
          <a:r>
            <a:rPr lang="en-US" sz="800" b="0" i="0" u="none" strike="noStrike">
              <a:solidFill>
                <a:schemeClr val="dk1"/>
              </a:solidFill>
              <a:effectLst/>
              <a:latin typeface="Century Gothic" panose="020B0502020202020204" pitchFamily="34" charset="0"/>
              <a:ea typeface="+mn-ea"/>
              <a:cs typeface="+mn-cs"/>
            </a:rPr>
            <a:t>    New Header (replaces Casinos)</a:t>
          </a:r>
          <a:r>
            <a:rPr lang="en-US" sz="800">
              <a:latin typeface="Century Gothic" panose="020B0502020202020204" pitchFamily="34" charset="0"/>
            </a:rPr>
            <a:t> </a:t>
          </a:r>
        </a:p>
        <a:p>
          <a:endParaRPr lang="en-US" sz="800">
            <a:latin typeface="Century Gothic" panose="020B0502020202020204" pitchFamily="34" charset="0"/>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New option added to the SAR as of August 2018.</a:t>
          </a:r>
          <a:r>
            <a:rPr lang="en-US" sz="800">
              <a:latin typeface="Century Gothic" panose="020B0502020202020204" pitchFamily="34" charset="0"/>
            </a:rPr>
            <a:t> </a:t>
          </a:r>
        </a:p>
        <a:p>
          <a:endParaRPr lang="en-US" sz="800">
            <a:latin typeface="Century Gothic" panose="020B0502020202020204" pitchFamily="34" charset="0"/>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Suspicious Activity types that are no longer available on the SAR as of August 2018.</a:t>
          </a:r>
          <a:r>
            <a:rPr lang="en-US" sz="800">
              <a:latin typeface="Century Gothic" panose="020B0502020202020204" pitchFamily="34" charset="0"/>
            </a:rPr>
            <a:t> </a:t>
          </a:r>
        </a:p>
      </xdr:txBody>
    </xdr:sp>
    <xdr:clientData/>
  </xdr:twoCellAnchor>
  <xdr:twoCellAnchor editAs="oneCell">
    <xdr:from>
      <xdr:col>0</xdr:col>
      <xdr:colOff>57152</xdr:colOff>
      <xdr:row>126</xdr:row>
      <xdr:rowOff>152400</xdr:rowOff>
    </xdr:from>
    <xdr:to>
      <xdr:col>0</xdr:col>
      <xdr:colOff>301627</xdr:colOff>
      <xdr:row>127</xdr:row>
      <xdr:rowOff>161925</xdr:rowOff>
    </xdr:to>
    <xdr:pic>
      <xdr:nvPicPr>
        <xdr:cNvPr id="5" name="Picture 4" descr="New Category Footnote Symbol" title="New Category Footnote Symbol">
          <a:extLst>
            <a:ext uri="{FF2B5EF4-FFF2-40B4-BE49-F238E27FC236}">
              <a16:creationId xmlns:a16="http://schemas.microsoft.com/office/drawing/2014/main" id="{00000000-0008-0000-0400-000005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r="88000" b="-2"/>
        <a:stretch/>
      </xdr:blipFill>
      <xdr:spPr bwMode="auto">
        <a:xfrm>
          <a:off x="57152" y="23536275"/>
          <a:ext cx="24447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66677</xdr:colOff>
          <xdr:row>128</xdr:row>
          <xdr:rowOff>49540</xdr:rowOff>
        </xdr:from>
        <xdr:to>
          <xdr:col>0</xdr:col>
          <xdr:colOff>219077</xdr:colOff>
          <xdr:row>129</xdr:row>
          <xdr:rowOff>73305</xdr:rowOff>
        </xdr:to>
        <xdr:pic>
          <xdr:nvPicPr>
            <xdr:cNvPr id="6" name="Picture 5" descr="New Header Footnote Symbol&#10;" title="New Header Footnote Symbol">
              <a:extLst>
                <a:ext uri="{FF2B5EF4-FFF2-40B4-BE49-F238E27FC236}">
                  <a16:creationId xmlns:a16="http://schemas.microsoft.com/office/drawing/2014/main" id="{00000000-0008-0000-0400-000006000000}"/>
                </a:ext>
              </a:extLst>
            </xdr:cNvPr>
            <xdr:cNvPicPr>
              <a:picLocks noChangeAspect="1" noChangeArrowheads="1"/>
              <a:extLst>
                <a:ext uri="{84589F7E-364E-4C9E-8A38-B11213B215E9}">
                  <a14:cameraTool cellRange="#REF!" spid="_x0000_s5238"/>
                </a:ext>
              </a:extLst>
            </xdr:cNvPicPr>
          </xdr:nvPicPr>
          <xdr:blipFill rotWithShape="1">
            <a:blip xmlns:r="http://schemas.openxmlformats.org/officeDocument/2006/relationships" r:embed="rId3"/>
            <a:srcRect t="-1" r="78082" b="-5555"/>
            <a:stretch>
              <a:fillRect/>
            </a:stretch>
          </xdr:blipFill>
          <xdr:spPr bwMode="auto">
            <a:xfrm>
              <a:off x="66677" y="23795365"/>
              <a:ext cx="152400" cy="18569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266700</xdr:colOff>
      <xdr:row>7</xdr:row>
      <xdr:rowOff>133350</xdr:rowOff>
    </xdr:to>
    <xdr:pic>
      <xdr:nvPicPr>
        <xdr:cNvPr id="3" name="Picture 2" descr="FinCEN Header" title="FinCEN Header">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53415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36</xdr:row>
      <xdr:rowOff>76200</xdr:rowOff>
    </xdr:from>
    <xdr:to>
      <xdr:col>11</xdr:col>
      <xdr:colOff>504824</xdr:colOff>
      <xdr:row>44</xdr:row>
      <xdr:rowOff>133350</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0" y="7162800"/>
          <a:ext cx="10677524" cy="1352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SAR filings may list multiple product types.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a:p>
          <a:endParaRPr lang="en-US" sz="800">
            <a:latin typeface="Century Gothic" panose="020B0502020202020204" pitchFamily="34" charset="0"/>
          </a:endParaRPr>
        </a:p>
        <a:p>
          <a:r>
            <a:rPr lang="en-US" sz="800" b="1" i="0" u="none" strike="noStrike">
              <a:solidFill>
                <a:srgbClr val="C00000"/>
              </a:solidFill>
              <a:effectLst/>
              <a:latin typeface="Century Gothic" panose="020B0502020202020204" pitchFamily="34" charset="0"/>
              <a:ea typeface="+mn-ea"/>
              <a:cs typeface="+mn-cs"/>
            </a:rPr>
            <a:t>† </a:t>
          </a:r>
          <a:r>
            <a:rPr lang="en-US" sz="800" b="0" i="0" u="none" strike="noStrike">
              <a:solidFill>
                <a:schemeClr val="dk1"/>
              </a:solidFill>
              <a:effectLst/>
              <a:latin typeface="Century Gothic" panose="020B0502020202020204" pitchFamily="34" charset="0"/>
              <a:ea typeface="+mn-ea"/>
              <a:cs typeface="+mn-cs"/>
            </a:rPr>
            <a:t>Suspicious Activity types that are no longer available on the SAR as of August 2018. Penny stocks/Microcap securities is rolled over to the added product type of Microcap securities.</a:t>
          </a:r>
          <a:r>
            <a:rPr lang="en-US" sz="800">
              <a:latin typeface="Century Gothic" panose="020B0502020202020204" pitchFamily="34" charset="0"/>
            </a:rPr>
            <a:t> </a:t>
          </a:r>
        </a:p>
        <a:p>
          <a:endParaRPr lang="en-US" sz="800" b="0" i="0" u="none" strike="noStrike">
            <a:solidFill>
              <a:schemeClr val="dk1"/>
            </a:solidFill>
            <a:effectLst/>
            <a:latin typeface="Century Gothic" panose="020B0502020202020204" pitchFamily="34" charset="0"/>
            <a:ea typeface="+mn-ea"/>
            <a:cs typeface="+mn-cs"/>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New option added to the SAR as of August 2018.</a:t>
          </a:r>
          <a:r>
            <a:rPr lang="en-US" sz="800">
              <a:latin typeface="Century Gothic" panose="020B0502020202020204" pitchFamily="34" charset="0"/>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250825</xdr:colOff>
      <xdr:row>7</xdr:row>
      <xdr:rowOff>133350</xdr:rowOff>
    </xdr:to>
    <xdr:pic>
      <xdr:nvPicPr>
        <xdr:cNvPr id="3" name="Picture 2" descr="FinCEN Header" title="FinCEN Header">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53415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24</xdr:row>
      <xdr:rowOff>88900</xdr:rowOff>
    </xdr:from>
    <xdr:to>
      <xdr:col>10</xdr:col>
      <xdr:colOff>762000</xdr:colOff>
      <xdr:row>29</xdr:row>
      <xdr:rowOff>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0" y="4632325"/>
          <a:ext cx="11744325" cy="730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SAR filings may list multiple instrument type(s)/payment mechanism(s).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412750</xdr:colOff>
      <xdr:row>7</xdr:row>
      <xdr:rowOff>133350</xdr:rowOff>
    </xdr:to>
    <xdr:pic>
      <xdr:nvPicPr>
        <xdr:cNvPr id="3" name="Picture 2" descr="FinCEN Header" title="FinCEN Header">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53415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26</xdr:row>
      <xdr:rowOff>88901</xdr:rowOff>
    </xdr:from>
    <xdr:to>
      <xdr:col>9</xdr:col>
      <xdr:colOff>647700</xdr:colOff>
      <xdr:row>31</xdr:row>
      <xdr:rowOff>31751</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0" y="5060951"/>
          <a:ext cx="9118600" cy="920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 Some Suspicious Activity Reports may list a subject (or multiple subjects) with multiple relationships to the financial institution.</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57150</xdr:colOff>
      <xdr:row>7</xdr:row>
      <xdr:rowOff>73025</xdr:rowOff>
    </xdr:to>
    <xdr:pic>
      <xdr:nvPicPr>
        <xdr:cNvPr id="3" name="Picture 2" descr="FinCEN Header" title="FinCEN Header">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53415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12700</xdr:colOff>
      <xdr:row>25</xdr:row>
      <xdr:rowOff>114300</xdr:rowOff>
    </xdr:from>
    <xdr:to>
      <xdr:col>10</xdr:col>
      <xdr:colOff>69850</xdr:colOff>
      <xdr:row>29</xdr:row>
      <xdr:rowOff>69850</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2700" y="4762500"/>
          <a:ext cx="10439400" cy="615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 Some Securities/Futures or individual filing a report may list multiple reporting institutions.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 or in previous reports.</a:t>
          </a:r>
          <a:r>
            <a:rPr lang="en-US" sz="800">
              <a:latin typeface="Century Gothic" panose="020B0502020202020204" pitchFamily="34" charset="0"/>
            </a:rPr>
            <a:t>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4:L27" totalsRowShown="0" headerRowDxfId="117" dataDxfId="116">
  <tableColumns count="12">
    <tableColumn id="1" xr3:uid="{00000000-0010-0000-0000-000001000000}" name="Month" dataDxfId="115" dataCellStyle="Normal 2 2"/>
    <tableColumn id="4" xr3:uid="{00000000-0010-0000-0000-000004000000}" name="2014" dataDxfId="114"/>
    <tableColumn id="5" xr3:uid="{00000000-0010-0000-0000-000005000000}" name="2015" dataDxfId="113"/>
    <tableColumn id="6" xr3:uid="{00000000-0010-0000-0000-000006000000}" name="2016" dataDxfId="112"/>
    <tableColumn id="7" xr3:uid="{00000000-0010-0000-0000-000007000000}" name="2017" dataDxfId="111"/>
    <tableColumn id="8" xr3:uid="{00000000-0010-0000-0000-000008000000}" name="2018" dataDxfId="110"/>
    <tableColumn id="9" xr3:uid="{00000000-0010-0000-0000-000009000000}" name="2019" dataDxfId="109"/>
    <tableColumn id="10" xr3:uid="{00000000-0010-0000-0000-00000A000000}" name="2020" dataDxfId="108"/>
    <tableColumn id="2" xr3:uid="{00000000-0010-0000-0000-000002000000}" name="2021" dataDxfId="107"/>
    <tableColumn id="3" xr3:uid="{00000000-0010-0000-0000-000003000000}" name="2022" dataDxfId="106"/>
    <tableColumn id="11" xr3:uid="{5EDF9D50-4477-469C-B321-6F1E51A6AA6D}" name="2023" dataDxfId="105"/>
    <tableColumn id="12" xr3:uid="{A432A354-C61F-46CC-9D6D-1855AAFEBA04}" name="2024" dataDxfId="104"/>
  </tableColumns>
  <tableStyleInfo name="TableStyleMedium11" showFirstColumn="0" showLastColumn="0" showRowStripes="1" showColumnStripes="0"/>
  <extLst>
    <ext xmlns:x14="http://schemas.microsoft.com/office/spreadsheetml/2009/9/main" uri="{504A1905-F514-4f6f-8877-14C23A59335A}">
      <x14:table altText="Exhibit 1: Filings by Year &amp; Month from Securities/Futures Industry" altTextSummary="Filings by Year &amp; Month from Securities/Futures Industry, January 1, 2014 through December 31, 2022"/>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A13:L25" totalsRowShown="0" headerRowDxfId="13" dataDxfId="12">
  <sortState xmlns:xlrd2="http://schemas.microsoft.com/office/spreadsheetml/2017/richdata2" ref="A14:I25">
    <sortCondition ref="A14:A25"/>
  </sortState>
  <tableColumns count="12">
    <tableColumn id="1" xr3:uid="{00000000-0010-0000-0900-000001000000}" name="Type of Securities &amp; Futures Institution" dataDxfId="11"/>
    <tableColumn id="4" xr3:uid="{00000000-0010-0000-0900-000004000000}" name="2014" dataDxfId="10"/>
    <tableColumn id="5" xr3:uid="{00000000-0010-0000-0900-000005000000}" name="2015" dataDxfId="9"/>
    <tableColumn id="6" xr3:uid="{00000000-0010-0000-0900-000006000000}" name="2016" dataDxfId="8"/>
    <tableColumn id="7" xr3:uid="{00000000-0010-0000-0900-000007000000}" name="2017" dataDxfId="7"/>
    <tableColumn id="8" xr3:uid="{00000000-0010-0000-0900-000008000000}" name="2018" dataDxfId="6"/>
    <tableColumn id="9" xr3:uid="{00000000-0010-0000-0900-000009000000}" name="2019" dataDxfId="5"/>
    <tableColumn id="10" xr3:uid="{00000000-0010-0000-0900-00000A000000}" name="2020" dataDxfId="4"/>
    <tableColumn id="2" xr3:uid="{00000000-0010-0000-0900-000002000000}" name="2021" dataDxfId="3"/>
    <tableColumn id="3" xr3:uid="{00000000-0010-0000-0900-000003000000}" name="2022" dataDxfId="2"/>
    <tableColumn id="11" xr3:uid="{D2CC653C-CF74-4974-B922-95D7A5CB3AA4}" name="2023" dataDxfId="1"/>
    <tableColumn id="12" xr3:uid="{D67A6E34-61B3-4424-AB47-A09640E08142}" name="2024" dataDxfId="0"/>
  </tableColumns>
  <tableStyleInfo name="TableStyleMedium11" showFirstColumn="0" showLastColumn="0" showRowStripes="1" showColumnStripes="0"/>
  <extLst>
    <ext xmlns:x14="http://schemas.microsoft.com/office/spreadsheetml/2009/9/main" uri="{504A1905-F514-4f6f-8877-14C23A59335A}">
      <x14:table altText="Exhibit 9: Filings by the type of Securities and Futures Institution or Individual from Securities/Futures Industry" altTextSummary="Exhibit 9: Filings by the type of Securities and Futures Institution or Individual from Securities/Futures Industry, January 1, 2014  through December 31, 2022"/>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4:M74" totalsRowShown="0" headerRowDxfId="103" dataDxfId="102">
  <tableColumns count="13">
    <tableColumn id="1" xr3:uid="{00000000-0010-0000-0100-000001000000}" name="State/Territory" dataDxfId="101"/>
    <tableColumn id="5" xr3:uid="{00000000-0010-0000-0100-000005000000}" name="2014" dataDxfId="100" dataCellStyle="Normal 5"/>
    <tableColumn id="6" xr3:uid="{00000000-0010-0000-0100-000006000000}" name="2015" dataDxfId="99" dataCellStyle="Normal 5"/>
    <tableColumn id="7" xr3:uid="{00000000-0010-0000-0100-000007000000}" name="2016" dataDxfId="98" dataCellStyle="Normal 5"/>
    <tableColumn id="8" xr3:uid="{00000000-0010-0000-0100-000008000000}" name="2017" dataDxfId="97"/>
    <tableColumn id="9" xr3:uid="{00000000-0010-0000-0100-000009000000}" name="2018" dataDxfId="96"/>
    <tableColumn id="10" xr3:uid="{00000000-0010-0000-0100-00000A000000}" name="2019" dataDxfId="95"/>
    <tableColumn id="11" xr3:uid="{00000000-0010-0000-0100-00000B000000}" name="2020" dataDxfId="94"/>
    <tableColumn id="2" xr3:uid="{00000000-0010-0000-0100-000002000000}" name="2021" dataDxfId="93"/>
    <tableColumn id="3" xr3:uid="{00000000-0010-0000-0100-000003000000}" name="2022" dataDxfId="92" dataCellStyle="Normal 2"/>
    <tableColumn id="12" xr3:uid="{FB061436-29E5-4C87-9ED1-0D9A08CAFF3B}" name="2023" dataDxfId="91"/>
    <tableColumn id="13" xr3:uid="{CD865B5A-139C-460C-B36C-8BB52189D5E1}" name="2024" dataDxfId="90"/>
    <tableColumn id="4" xr3:uid="{00000000-0010-0000-0100-000004000000}" name="Total" dataDxfId="89">
      <calculatedColumnFormula>SUM(B15:L15)</calculatedColumnFormula>
    </tableColumn>
  </tableColumns>
  <tableStyleInfo name="TableStyleMedium11" showFirstColumn="0" showLastColumn="0" showRowStripes="1" showColumnStripes="0"/>
  <extLst>
    <ext xmlns:x14="http://schemas.microsoft.com/office/spreadsheetml/2009/9/main" uri="{504A1905-F514-4f6f-8877-14C23A59335A}">
      <x14:table altText="Exhibit 2: Filings by States and Territories where the Type of Financial Institution from Securities/Futures Industry" altTextSummary="Filings by States and Territories where the Type of Financial Institution from Securities/Futures Industry, January 1, 2014 through December 31, 2022"/>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14:D44" totalsRowShown="0" headerRowDxfId="88" dataDxfId="87">
  <tableColumns count="4">
    <tableColumn id="1" xr3:uid="{00000000-0010-0000-0200-000001000000}" name="Rank" dataDxfId="86" dataCellStyle="Normal 16"/>
    <tableColumn id="2" xr3:uid="{00000000-0010-0000-0200-000002000000}" name="State/Territory" dataDxfId="85" dataCellStyle="Normal 10"/>
    <tableColumn id="3" xr3:uid="{00000000-0010-0000-0200-000003000000}" name="Filings (Overall)" dataDxfId="84" dataCellStyle="Normal 10"/>
    <tableColumn id="4" xr3:uid="{00000000-0010-0000-0200-000004000000}" name="Percentage (Overall)" dataDxfId="83"/>
  </tableColumns>
  <tableStyleInfo name="TableStyleMedium11" showFirstColumn="0" showLastColumn="0" showRowStripes="1" showColumnStripes="0"/>
  <extLst>
    <ext xmlns:x14="http://schemas.microsoft.com/office/spreadsheetml/2009/9/main" uri="{504A1905-F514-4f6f-8877-14C23A59335A}">
      <x14:table altText="Exhibit 3: Filings Ranked by States and Territories from Securities/Futures Industry (Rank 1-30)" altTextSummary="Exhibit 3: Filings Ranked by States and Territories from Securities/Futures Industry, January 1, 2014 through December 31, 2022 (Rank 1-30)"/>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F14:I44" totalsRowShown="0" headerRowDxfId="82" dataDxfId="81">
  <tableColumns count="4">
    <tableColumn id="1" xr3:uid="{00000000-0010-0000-0300-000001000000}" name="Rank" dataDxfId="80" dataCellStyle="Normal 10"/>
    <tableColumn id="2" xr3:uid="{00000000-0010-0000-0300-000002000000}" name="State/Territory" dataDxfId="79" dataCellStyle="Normal 10"/>
    <tableColumn id="3" xr3:uid="{00000000-0010-0000-0300-000003000000}" name="Filings (Overall)" dataDxfId="78" dataCellStyle="Normal 10"/>
    <tableColumn id="4" xr3:uid="{00000000-0010-0000-0300-000004000000}" name="Percentage (Overall)" dataDxfId="77"/>
  </tableColumns>
  <tableStyleInfo name="TableStyleMedium11" showFirstColumn="0" showLastColumn="0" showRowStripes="1" showColumnStripes="0"/>
  <extLst>
    <ext xmlns:x14="http://schemas.microsoft.com/office/spreadsheetml/2009/9/main" uri="{504A1905-F514-4f6f-8877-14C23A59335A}">
      <x14:table altText="Exhibit 3: Filings Ranked by States and Territories from Securities/Futures Industry (Rank 31-53)" altTextSummary="Filings Ranked by States and Territories from Securities/Futures Industry, January 1, 2014 through December 31, 2022 (Rank 31-53)"/>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14:D111" totalsRowShown="0" headerRowDxfId="76" dataDxfId="75">
  <tableColumns count="4">
    <tableColumn id="1" xr3:uid="{00000000-0010-0000-0400-000001000000}" name="Rank" dataDxfId="74" dataCellStyle="Normal 16"/>
    <tableColumn id="2" xr3:uid="{00000000-0010-0000-0400-000002000000}" name="Suspicious Activity Type" dataDxfId="73" dataCellStyle="Normal 16"/>
    <tableColumn id="3" xr3:uid="{00000000-0010-0000-0400-000003000000}" name="Filings (Overall)" dataDxfId="72" dataCellStyle="Normal 5"/>
    <tableColumn id="4" xr3:uid="{00000000-0010-0000-0400-000004000000}" name="Percentage (Overall)" dataDxfId="71" dataCellStyle="Normal 5"/>
  </tableColumns>
  <tableStyleInfo name="TableStyleMedium11" showFirstColumn="0" showLastColumn="0" showRowStripes="1" showColumnStripes="0"/>
  <extLst>
    <ext xmlns:x14="http://schemas.microsoft.com/office/spreadsheetml/2009/9/main" uri="{504A1905-F514-4f6f-8877-14C23A59335A}">
      <x14:table altText="Exhibit 4: Number of Filings by Type of Suspicious Activity from Securities/Futures Industry" altTextSummary="Number of Filings by Type of Suspicious Activity from Securities/Futures Industry, January 1, 2014 through December 31, 2022"/>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14:M123" totalsRowShown="0" headerRowDxfId="70" dataDxfId="69">
  <tableColumns count="13">
    <tableColumn id="1" xr3:uid="{00000000-0010-0000-0500-000001000000}" name="Suspicious Activity Category" dataDxfId="68"/>
    <tableColumn id="2" xr3:uid="{00000000-0010-0000-0500-000002000000}" name="Suspicious Activity Type" dataDxfId="67" dataCellStyle="Normal 16"/>
    <tableColumn id="5" xr3:uid="{00000000-0010-0000-0500-000005000000}" name="2014" dataDxfId="66"/>
    <tableColumn id="6" xr3:uid="{00000000-0010-0000-0500-000006000000}" name="2015" dataDxfId="65"/>
    <tableColumn id="7" xr3:uid="{00000000-0010-0000-0500-000007000000}" name="2016" dataDxfId="64"/>
    <tableColumn id="8" xr3:uid="{00000000-0010-0000-0500-000008000000}" name="2017" dataDxfId="63"/>
    <tableColumn id="9" xr3:uid="{00000000-0010-0000-0500-000009000000}" name="2018" dataDxfId="62"/>
    <tableColumn id="10" xr3:uid="{00000000-0010-0000-0500-00000A000000}" name="2019" dataDxfId="61"/>
    <tableColumn id="11" xr3:uid="{00000000-0010-0000-0500-00000B000000}" name="2020" dataDxfId="60"/>
    <tableColumn id="3" xr3:uid="{00000000-0010-0000-0500-000003000000}" name="2021" dataDxfId="59"/>
    <tableColumn id="4" xr3:uid="{00000000-0010-0000-0500-000004000000}" name="2022" dataDxfId="58"/>
    <tableColumn id="12" xr3:uid="{E7C344C2-E847-4511-B6CE-D4FB8BAEA7D3}" name="2023" dataDxfId="57"/>
    <tableColumn id="13" xr3:uid="{49ADC0F3-7108-4B58-BEF3-08D91516A677}" name="2024" dataDxfId="56"/>
  </tableColumns>
  <tableStyleInfo name="TableStyleMedium11" showFirstColumn="0" showLastColumn="0" showRowStripes="1" showColumnStripes="0"/>
  <extLst>
    <ext xmlns:x14="http://schemas.microsoft.com/office/spreadsheetml/2009/9/main" uri="{504A1905-F514-4f6f-8877-14C23A59335A}">
      <x14:table altText="Exhibit 5: Number of Filings by Type of Suspicious Activity from Securities/Futures Industry" altTextSummary="Exhibit 5: Number of Filings by Type of Suspicious Activity from Securities/Futures Industry, January 1, 2014 through December 31, 2022"/>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14:L36" totalsRowShown="0" headerRowDxfId="55" dataDxfId="54">
  <sortState xmlns:xlrd2="http://schemas.microsoft.com/office/spreadsheetml/2017/richdata2" ref="A15:I36">
    <sortCondition ref="A15:A36"/>
  </sortState>
  <tableColumns count="12">
    <tableColumn id="1" xr3:uid="{00000000-0010-0000-0600-000001000000}" name="Product Type" dataDxfId="53"/>
    <tableColumn id="4" xr3:uid="{00000000-0010-0000-0600-000004000000}" name="2014" dataDxfId="52"/>
    <tableColumn id="5" xr3:uid="{00000000-0010-0000-0600-000005000000}" name="2015" dataDxfId="51"/>
    <tableColumn id="6" xr3:uid="{00000000-0010-0000-0600-000006000000}" name="2016" dataDxfId="50"/>
    <tableColumn id="7" xr3:uid="{00000000-0010-0000-0600-000007000000}" name="2017" dataDxfId="49"/>
    <tableColumn id="8" xr3:uid="{00000000-0010-0000-0600-000008000000}" name="2018" dataDxfId="48"/>
    <tableColumn id="9" xr3:uid="{00000000-0010-0000-0600-000009000000}" name="2019" dataDxfId="47"/>
    <tableColumn id="10" xr3:uid="{00000000-0010-0000-0600-00000A000000}" name="2020" dataDxfId="46"/>
    <tableColumn id="2" xr3:uid="{00000000-0010-0000-0600-000002000000}" name="2021" dataDxfId="45"/>
    <tableColumn id="3" xr3:uid="{00000000-0010-0000-0600-000003000000}" name="2022" dataDxfId="44"/>
    <tableColumn id="11" xr3:uid="{FB417FBA-8729-4E7C-9C4C-FB63DFE86004}" name="2023" dataDxfId="43"/>
    <tableColumn id="12" xr3:uid="{4B017F27-BAC5-412F-A83C-7F4413C02043}" name="2024" dataDxfId="42"/>
  </tableColumns>
  <tableStyleInfo name="TableStyleMedium11" showFirstColumn="0" showLastColumn="0" showRowStripes="1" showColumnStripes="0"/>
  <extLst>
    <ext xmlns:x14="http://schemas.microsoft.com/office/spreadsheetml/2009/9/main" uri="{504A1905-F514-4f6f-8877-14C23A59335A}">
      <x14:table altText="Exhibit 6: Number of Filings by Product Type(s) involved in the Suspicious Activity from Securities/Futures Industry" altTextSummary="Number of Filings by Product Type(s) involved in the Suspicious Activity from Securities/Futures Industry, January 1, 2014 through December 31, 2022"/>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14:L24" totalsRowShown="0" headerRowDxfId="41" dataDxfId="40">
  <sortState xmlns:xlrd2="http://schemas.microsoft.com/office/spreadsheetml/2017/richdata2" ref="A15:I24">
    <sortCondition ref="A15:A24"/>
  </sortState>
  <tableColumns count="12">
    <tableColumn id="1" xr3:uid="{00000000-0010-0000-0700-000001000000}" name="Type of Instrument Type(s)/Payment Mechanism(s)" dataDxfId="39"/>
    <tableColumn id="4" xr3:uid="{00000000-0010-0000-0700-000004000000}" name="2014" dataDxfId="38"/>
    <tableColumn id="5" xr3:uid="{00000000-0010-0000-0700-000005000000}" name="2015" dataDxfId="37"/>
    <tableColumn id="6" xr3:uid="{00000000-0010-0000-0700-000006000000}" name="2016" dataDxfId="36"/>
    <tableColumn id="7" xr3:uid="{00000000-0010-0000-0700-000007000000}" name="2017" dataDxfId="35"/>
    <tableColumn id="8" xr3:uid="{00000000-0010-0000-0700-000008000000}" name="2018" dataDxfId="34"/>
    <tableColumn id="9" xr3:uid="{00000000-0010-0000-0700-000009000000}" name="2019" dataDxfId="33"/>
    <tableColumn id="10" xr3:uid="{00000000-0010-0000-0700-00000A000000}" name="2020" dataDxfId="32"/>
    <tableColumn id="2" xr3:uid="{00000000-0010-0000-0700-000002000000}" name="2021" dataDxfId="31"/>
    <tableColumn id="3" xr3:uid="{00000000-0010-0000-0700-000003000000}" name="2022" dataDxfId="30"/>
    <tableColumn id="11" xr3:uid="{1D2DB248-05BD-4A01-B322-3553F76B0340}" name="2023" dataDxfId="29"/>
    <tableColumn id="12" xr3:uid="{9146284B-9F14-4867-A932-1202117846BE}" name="2024" dataDxfId="28"/>
  </tableColumns>
  <tableStyleInfo name="TableStyleMedium11" showFirstColumn="0" showLastColumn="0" showRowStripes="1" showColumnStripes="0"/>
  <extLst>
    <ext xmlns:x14="http://schemas.microsoft.com/office/spreadsheetml/2009/9/main" uri="{504A1905-F514-4f6f-8877-14C23A59335A}">
      <x14:table altText="Exhibit 7: Number of Filings by Instrument Type(s)/Payment Mechanism(s) involved in the Suspicious Activity from Securities/Futures Industry" altTextSummary="Number of Filings by Instrument Type(s)/Payment Mechanism(s) involved in the Suspicious Activity from Securities/Futures Industry, January 1, 2014 through December 31, 2022"/>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A14:L26" totalsRowShown="0" headerRowDxfId="27" dataDxfId="26">
  <tableColumns count="12">
    <tableColumn id="1" xr3:uid="{00000000-0010-0000-0800-000001000000}" name="Relationship" dataDxfId="25"/>
    <tableColumn id="4" xr3:uid="{00000000-0010-0000-0800-000004000000}" name="2014" dataDxfId="24"/>
    <tableColumn id="5" xr3:uid="{00000000-0010-0000-0800-000005000000}" name="2015" dataDxfId="23"/>
    <tableColumn id="6" xr3:uid="{00000000-0010-0000-0800-000006000000}" name="2016" dataDxfId="22"/>
    <tableColumn id="7" xr3:uid="{00000000-0010-0000-0800-000007000000}" name="2017" dataDxfId="21"/>
    <tableColumn id="8" xr3:uid="{00000000-0010-0000-0800-000008000000}" name="2018" dataDxfId="20"/>
    <tableColumn id="9" xr3:uid="{00000000-0010-0000-0800-000009000000}" name="2019" dataDxfId="19"/>
    <tableColumn id="10" xr3:uid="{00000000-0010-0000-0800-00000A000000}" name="2020" dataDxfId="18"/>
    <tableColumn id="2" xr3:uid="{00000000-0010-0000-0800-000002000000}" name="2021" dataDxfId="17"/>
    <tableColumn id="3" xr3:uid="{00000000-0010-0000-0800-000003000000}" name="2022" dataDxfId="16"/>
    <tableColumn id="11" xr3:uid="{6B36363B-F8E5-4F3C-8073-F357A9B4F54E}" name="2023" dataDxfId="15"/>
    <tableColumn id="12" xr3:uid="{CAB67ABE-4857-476A-B580-735FE847A9A6}" name="2024" dataDxfId="14"/>
  </tableColumns>
  <tableStyleInfo name="TableStyleMedium11" showFirstColumn="0" showLastColumn="0" showRowStripes="1" showColumnStripes="0"/>
  <extLst>
    <ext xmlns:x14="http://schemas.microsoft.com/office/spreadsheetml/2009/9/main" uri="{504A1905-F514-4f6f-8877-14C23A59335A}">
      <x14:table altText="Exhibit 8: Filings by Affiliation or Relationship from Securities/Futures Industry" altTextSummary="Exhibit 8: Filings by Affiliation or Relationship from Securities/Futures Industry, January 1, 2014 through December 31, 2022"/>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table" Target="../tables/table6.xml"/></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9:P30"/>
  <sheetViews>
    <sheetView showGridLines="0" tabSelected="1" zoomScaleNormal="100" workbookViewId="0">
      <selection activeCell="J5" sqref="J5"/>
    </sheetView>
  </sheetViews>
  <sheetFormatPr defaultColWidth="9.140625" defaultRowHeight="12.75" x14ac:dyDescent="0.2"/>
  <cols>
    <col min="1" max="1" width="13.5703125" style="2" customWidth="1"/>
    <col min="2" max="2" width="11.7109375" style="2" customWidth="1"/>
    <col min="3" max="12" width="11.7109375" style="1" customWidth="1"/>
    <col min="13" max="16384" width="9.140625" style="1"/>
  </cols>
  <sheetData>
    <row r="9" spans="1:14" ht="13.5" x14ac:dyDescent="0.25">
      <c r="A9" s="20" t="s">
        <v>223</v>
      </c>
      <c r="B9" s="20"/>
      <c r="C9" s="21"/>
      <c r="D9" s="21"/>
      <c r="E9" s="21"/>
      <c r="F9" s="21"/>
      <c r="G9" s="21"/>
      <c r="H9" s="21"/>
      <c r="I9" s="21"/>
    </row>
    <row r="10" spans="1:14" ht="13.5" x14ac:dyDescent="0.25">
      <c r="A10" s="20"/>
      <c r="B10" s="20"/>
      <c r="C10" s="21"/>
      <c r="D10" s="21"/>
      <c r="E10" s="21"/>
      <c r="F10" s="21"/>
      <c r="G10" s="21"/>
      <c r="H10" s="21"/>
      <c r="I10" s="21"/>
    </row>
    <row r="11" spans="1:14" ht="13.5" x14ac:dyDescent="0.25">
      <c r="A11" s="20" t="s">
        <v>238</v>
      </c>
      <c r="B11" s="20"/>
      <c r="C11" s="21"/>
      <c r="D11" s="21"/>
      <c r="E11" s="21"/>
      <c r="F11" s="21"/>
      <c r="G11" s="21"/>
      <c r="H11" s="21"/>
      <c r="I11" s="21"/>
    </row>
    <row r="12" spans="1:14" ht="13.5" x14ac:dyDescent="0.25">
      <c r="A12" s="22" t="s">
        <v>272</v>
      </c>
      <c r="B12" s="22"/>
      <c r="C12" s="21"/>
      <c r="D12" s="21"/>
      <c r="E12" s="21"/>
      <c r="F12" s="21"/>
      <c r="G12" s="21"/>
      <c r="H12" s="21"/>
      <c r="I12" s="21"/>
    </row>
    <row r="13" spans="1:14" ht="13.5" x14ac:dyDescent="0.25">
      <c r="A13" s="22"/>
      <c r="B13" s="22"/>
      <c r="C13" s="21"/>
      <c r="D13" s="21"/>
      <c r="E13" s="21"/>
      <c r="F13" s="21"/>
      <c r="G13" s="21"/>
      <c r="H13" s="21"/>
      <c r="I13" s="21"/>
    </row>
    <row r="14" spans="1:14" ht="23.25" customHeight="1" x14ac:dyDescent="0.2">
      <c r="A14" s="64" t="s">
        <v>267</v>
      </c>
      <c r="B14" s="64" t="s">
        <v>184</v>
      </c>
      <c r="C14" s="64" t="s">
        <v>188</v>
      </c>
      <c r="D14" s="64" t="s">
        <v>192</v>
      </c>
      <c r="E14" s="64" t="s">
        <v>195</v>
      </c>
      <c r="F14" s="64" t="s">
        <v>196</v>
      </c>
      <c r="G14" s="64" t="s">
        <v>216</v>
      </c>
      <c r="H14" s="64" t="s">
        <v>229</v>
      </c>
      <c r="I14" s="65" t="s">
        <v>230</v>
      </c>
      <c r="J14" s="67" t="s">
        <v>266</v>
      </c>
      <c r="K14" s="75" t="s">
        <v>268</v>
      </c>
      <c r="L14" s="64" t="s">
        <v>271</v>
      </c>
      <c r="M14" s="45"/>
      <c r="N14" s="45"/>
    </row>
    <row r="15" spans="1:14" s="85" customFormat="1" ht="17.25" customHeight="1" x14ac:dyDescent="0.2">
      <c r="A15" s="77" t="s">
        <v>0</v>
      </c>
      <c r="B15" s="78">
        <v>1788</v>
      </c>
      <c r="C15" s="78">
        <v>1712</v>
      </c>
      <c r="D15" s="79">
        <v>1315</v>
      </c>
      <c r="E15" s="80">
        <v>1484</v>
      </c>
      <c r="F15" s="80">
        <v>2184</v>
      </c>
      <c r="G15" s="80">
        <v>2323</v>
      </c>
      <c r="H15" s="79">
        <v>2773</v>
      </c>
      <c r="I15" s="81">
        <v>3884</v>
      </c>
      <c r="J15" s="79">
        <v>5512</v>
      </c>
      <c r="K15" s="82">
        <v>4461</v>
      </c>
      <c r="L15" s="81">
        <v>4689</v>
      </c>
      <c r="M15" s="83"/>
      <c r="N15" s="84"/>
    </row>
    <row r="16" spans="1:14" s="85" customFormat="1" ht="17.25" customHeight="1" x14ac:dyDescent="0.2">
      <c r="A16" s="77" t="s">
        <v>1</v>
      </c>
      <c r="B16" s="78">
        <v>1577</v>
      </c>
      <c r="C16" s="78">
        <v>1600</v>
      </c>
      <c r="D16" s="79">
        <v>1432</v>
      </c>
      <c r="E16" s="80">
        <v>1557</v>
      </c>
      <c r="F16" s="80">
        <v>1923</v>
      </c>
      <c r="G16" s="80">
        <v>2590</v>
      </c>
      <c r="H16" s="79">
        <v>2668</v>
      </c>
      <c r="I16" s="81">
        <v>4611</v>
      </c>
      <c r="J16" s="79">
        <v>5623</v>
      </c>
      <c r="K16" s="82">
        <v>4201</v>
      </c>
      <c r="L16" s="81">
        <v>4123</v>
      </c>
      <c r="M16" s="83"/>
      <c r="N16" s="84"/>
    </row>
    <row r="17" spans="1:16" s="85" customFormat="1" ht="17.25" customHeight="1" x14ac:dyDescent="0.2">
      <c r="A17" s="77" t="s">
        <v>2</v>
      </c>
      <c r="B17" s="78">
        <v>1826</v>
      </c>
      <c r="C17" s="78">
        <v>1830</v>
      </c>
      <c r="D17" s="79">
        <v>1748</v>
      </c>
      <c r="E17" s="80">
        <v>2126</v>
      </c>
      <c r="F17" s="80">
        <v>2447</v>
      </c>
      <c r="G17" s="80">
        <v>2730</v>
      </c>
      <c r="H17" s="79">
        <v>3119</v>
      </c>
      <c r="I17" s="81">
        <v>5374</v>
      </c>
      <c r="J17" s="79">
        <v>5924</v>
      </c>
      <c r="K17" s="82">
        <v>5587</v>
      </c>
      <c r="L17" s="81">
        <v>4197</v>
      </c>
      <c r="M17" s="83"/>
      <c r="N17" s="84"/>
    </row>
    <row r="18" spans="1:16" s="85" customFormat="1" ht="17.25" customHeight="1" x14ac:dyDescent="0.2">
      <c r="A18" s="77" t="s">
        <v>3</v>
      </c>
      <c r="B18" s="78">
        <v>1835</v>
      </c>
      <c r="C18" s="78">
        <v>1750</v>
      </c>
      <c r="D18" s="79">
        <v>1462</v>
      </c>
      <c r="E18" s="80">
        <v>1813</v>
      </c>
      <c r="F18" s="80">
        <v>2120</v>
      </c>
      <c r="G18" s="80">
        <v>2398</v>
      </c>
      <c r="H18" s="79">
        <v>2984</v>
      </c>
      <c r="I18" s="81">
        <v>5117</v>
      </c>
      <c r="J18" s="79">
        <v>5258</v>
      </c>
      <c r="K18" s="82">
        <v>5269</v>
      </c>
      <c r="L18" s="81">
        <v>4458</v>
      </c>
      <c r="M18" s="83"/>
      <c r="N18" s="84"/>
    </row>
    <row r="19" spans="1:16" s="85" customFormat="1" ht="17.25" customHeight="1" x14ac:dyDescent="0.2">
      <c r="A19" s="77" t="s">
        <v>4</v>
      </c>
      <c r="B19" s="78">
        <v>1830</v>
      </c>
      <c r="C19" s="78">
        <v>1702</v>
      </c>
      <c r="D19" s="79">
        <v>1499</v>
      </c>
      <c r="E19" s="80">
        <v>2111</v>
      </c>
      <c r="F19" s="80">
        <v>2353</v>
      </c>
      <c r="G19" s="80">
        <v>2959</v>
      </c>
      <c r="H19" s="79">
        <v>3156</v>
      </c>
      <c r="I19" s="81">
        <v>3996</v>
      </c>
      <c r="J19" s="79">
        <v>5282</v>
      </c>
      <c r="K19" s="82">
        <v>6547</v>
      </c>
      <c r="L19" s="81">
        <v>4727</v>
      </c>
      <c r="M19" s="83"/>
      <c r="N19" s="84"/>
    </row>
    <row r="20" spans="1:16" s="85" customFormat="1" ht="17.25" customHeight="1" x14ac:dyDescent="0.2">
      <c r="A20" s="77" t="s">
        <v>5</v>
      </c>
      <c r="B20" s="78">
        <v>1862</v>
      </c>
      <c r="C20" s="78">
        <v>1748</v>
      </c>
      <c r="D20" s="79">
        <v>1730</v>
      </c>
      <c r="E20" s="80">
        <v>2035</v>
      </c>
      <c r="F20" s="80">
        <v>2241</v>
      </c>
      <c r="G20" s="80">
        <v>2976</v>
      </c>
      <c r="H20" s="79">
        <v>3219</v>
      </c>
      <c r="I20" s="81">
        <v>4334</v>
      </c>
      <c r="J20" s="79">
        <v>5155</v>
      </c>
      <c r="K20" s="82">
        <v>6252</v>
      </c>
      <c r="L20" s="81">
        <v>4382</v>
      </c>
      <c r="M20" s="83"/>
      <c r="N20" s="84"/>
    </row>
    <row r="21" spans="1:16" s="85" customFormat="1" ht="17.25" customHeight="1" x14ac:dyDescent="0.2">
      <c r="A21" s="77" t="s">
        <v>6</v>
      </c>
      <c r="B21" s="78">
        <v>1926</v>
      </c>
      <c r="C21" s="78">
        <v>1782</v>
      </c>
      <c r="D21" s="79">
        <v>1484</v>
      </c>
      <c r="E21" s="80">
        <v>1850</v>
      </c>
      <c r="F21" s="80">
        <v>2040</v>
      </c>
      <c r="G21" s="80">
        <v>2886</v>
      </c>
      <c r="H21" s="79">
        <v>3201</v>
      </c>
      <c r="I21" s="81">
        <v>4873</v>
      </c>
      <c r="J21" s="79">
        <v>4518</v>
      </c>
      <c r="K21" s="82">
        <v>5010</v>
      </c>
      <c r="L21" s="81">
        <v>5036</v>
      </c>
      <c r="M21" s="83"/>
      <c r="N21" s="84"/>
    </row>
    <row r="22" spans="1:16" s="85" customFormat="1" ht="17.25" customHeight="1" x14ac:dyDescent="0.2">
      <c r="A22" s="77" t="s">
        <v>7</v>
      </c>
      <c r="B22" s="78">
        <v>1849</v>
      </c>
      <c r="C22" s="78">
        <v>1604</v>
      </c>
      <c r="D22" s="79">
        <v>1666</v>
      </c>
      <c r="E22" s="80">
        <v>2008</v>
      </c>
      <c r="F22" s="80">
        <v>2632</v>
      </c>
      <c r="G22" s="80">
        <v>3099</v>
      </c>
      <c r="H22" s="79">
        <v>3059</v>
      </c>
      <c r="I22" s="81">
        <v>4175</v>
      </c>
      <c r="J22" s="79">
        <v>5128</v>
      </c>
      <c r="K22" s="82">
        <v>5649</v>
      </c>
      <c r="L22" s="81">
        <v>5295</v>
      </c>
      <c r="M22" s="83"/>
      <c r="N22" s="84"/>
    </row>
    <row r="23" spans="1:16" s="85" customFormat="1" ht="17.25" customHeight="1" x14ac:dyDescent="0.2">
      <c r="A23" s="77" t="s">
        <v>8</v>
      </c>
      <c r="B23" s="78">
        <v>2101</v>
      </c>
      <c r="C23" s="78">
        <v>1763</v>
      </c>
      <c r="D23" s="79">
        <v>1742</v>
      </c>
      <c r="E23" s="80">
        <v>2058</v>
      </c>
      <c r="F23" s="80">
        <v>1970</v>
      </c>
      <c r="G23" s="80">
        <v>2987</v>
      </c>
      <c r="H23" s="79">
        <v>3461</v>
      </c>
      <c r="I23" s="81">
        <v>6848</v>
      </c>
      <c r="J23" s="79">
        <v>5018</v>
      </c>
      <c r="K23" s="82">
        <v>4539</v>
      </c>
      <c r="L23" s="81">
        <v>5618</v>
      </c>
      <c r="M23" s="83"/>
      <c r="N23" s="84"/>
    </row>
    <row r="24" spans="1:16" s="85" customFormat="1" ht="17.25" customHeight="1" x14ac:dyDescent="0.2">
      <c r="A24" s="77" t="s">
        <v>9</v>
      </c>
      <c r="B24" s="86">
        <v>2219</v>
      </c>
      <c r="C24" s="86">
        <v>1620</v>
      </c>
      <c r="D24" s="79">
        <v>1529</v>
      </c>
      <c r="E24" s="80">
        <v>2154</v>
      </c>
      <c r="F24" s="80">
        <v>2392</v>
      </c>
      <c r="G24" s="80">
        <v>2970</v>
      </c>
      <c r="H24" s="79">
        <v>3672</v>
      </c>
      <c r="I24" s="81">
        <v>5574</v>
      </c>
      <c r="J24" s="79">
        <v>4748</v>
      </c>
      <c r="K24" s="82">
        <v>4740</v>
      </c>
      <c r="L24" s="81">
        <v>6028</v>
      </c>
      <c r="M24" s="87"/>
      <c r="N24" s="88"/>
    </row>
    <row r="25" spans="1:16" s="85" customFormat="1" ht="17.25" customHeight="1" x14ac:dyDescent="0.2">
      <c r="A25" s="77" t="s">
        <v>10</v>
      </c>
      <c r="B25" s="86">
        <v>1594</v>
      </c>
      <c r="C25" s="86">
        <v>1600</v>
      </c>
      <c r="D25" s="79">
        <v>1605</v>
      </c>
      <c r="E25" s="80">
        <v>2305</v>
      </c>
      <c r="F25" s="80">
        <v>2398</v>
      </c>
      <c r="G25" s="80">
        <v>2601</v>
      </c>
      <c r="H25" s="79">
        <v>3070</v>
      </c>
      <c r="I25" s="81">
        <v>5246</v>
      </c>
      <c r="J25" s="79">
        <v>4893</v>
      </c>
      <c r="K25" s="82">
        <v>4727</v>
      </c>
      <c r="L25" s="81">
        <v>6101</v>
      </c>
      <c r="M25" s="87"/>
      <c r="N25" s="88"/>
    </row>
    <row r="26" spans="1:16" s="85" customFormat="1" ht="17.25" customHeight="1" thickBot="1" x14ac:dyDescent="0.25">
      <c r="A26" s="89" t="s">
        <v>11</v>
      </c>
      <c r="B26" s="86">
        <v>1670</v>
      </c>
      <c r="C26" s="86">
        <v>1668</v>
      </c>
      <c r="D26" s="79">
        <v>1726</v>
      </c>
      <c r="E26" s="80">
        <v>2331</v>
      </c>
      <c r="F26" s="80">
        <v>2076</v>
      </c>
      <c r="G26" s="80">
        <v>2703</v>
      </c>
      <c r="H26" s="79">
        <v>3854</v>
      </c>
      <c r="I26" s="81">
        <v>4919</v>
      </c>
      <c r="J26" s="79">
        <v>4724</v>
      </c>
      <c r="K26" s="82">
        <v>4047</v>
      </c>
      <c r="L26" s="81">
        <v>6879</v>
      </c>
      <c r="M26" s="87"/>
      <c r="N26" s="88"/>
    </row>
    <row r="27" spans="1:16" s="85" customFormat="1" ht="17.25" customHeight="1" thickTop="1" thickBot="1" x14ac:dyDescent="0.25">
      <c r="A27" s="90" t="s">
        <v>79</v>
      </c>
      <c r="B27" s="91">
        <f t="shared" ref="B27:J27" si="0">SUM(B15:B26)</f>
        <v>22077</v>
      </c>
      <c r="C27" s="91">
        <f t="shared" si="0"/>
        <v>20379</v>
      </c>
      <c r="D27" s="91">
        <f t="shared" si="0"/>
        <v>18938</v>
      </c>
      <c r="E27" s="91">
        <f t="shared" si="0"/>
        <v>23832</v>
      </c>
      <c r="F27" s="91">
        <f t="shared" si="0"/>
        <v>26776</v>
      </c>
      <c r="G27" s="91">
        <f t="shared" si="0"/>
        <v>33222</v>
      </c>
      <c r="H27" s="91">
        <f t="shared" si="0"/>
        <v>38236</v>
      </c>
      <c r="I27" s="91">
        <f t="shared" si="0"/>
        <v>58951</v>
      </c>
      <c r="J27" s="91">
        <f t="shared" si="0"/>
        <v>61783</v>
      </c>
      <c r="K27" s="91">
        <f>SUM(K15:K26)</f>
        <v>61029</v>
      </c>
      <c r="L27" s="91">
        <f>SUM(L15:L26)</f>
        <v>61533</v>
      </c>
      <c r="M27" s="92"/>
      <c r="N27" s="92"/>
      <c r="O27" s="92"/>
      <c r="P27" s="92"/>
    </row>
    <row r="28" spans="1:16" ht="19.5" customHeight="1" thickTop="1" x14ac:dyDescent="0.2">
      <c r="A28" s="93" t="s">
        <v>12</v>
      </c>
      <c r="B28" s="94"/>
      <c r="C28" s="95"/>
      <c r="D28" s="95"/>
      <c r="E28" s="95"/>
      <c r="F28" s="96"/>
      <c r="G28" s="97">
        <f>SUM(B15:L26)</f>
        <v>426756</v>
      </c>
      <c r="H28" s="73"/>
      <c r="I28" s="73"/>
      <c r="J28" s="74"/>
      <c r="K28" s="74"/>
      <c r="L28" s="74"/>
    </row>
    <row r="29" spans="1:16" ht="15.75" customHeight="1" x14ac:dyDescent="0.25">
      <c r="C29" s="17"/>
      <c r="D29" s="16"/>
      <c r="E29" s="15"/>
    </row>
    <row r="30" spans="1:16" ht="14.25" x14ac:dyDescent="0.3">
      <c r="A30" s="23"/>
      <c r="B30" s="23"/>
      <c r="C30" s="24"/>
      <c r="D30" s="24"/>
      <c r="E30" s="24"/>
      <c r="F30" s="24"/>
      <c r="G30" s="24"/>
      <c r="H30" s="24"/>
      <c r="I30" s="21"/>
    </row>
  </sheetData>
  <phoneticPr fontId="4" type="noConversion"/>
  <pageMargins left="0.5" right="0.5" top="0.5" bottom="0.75" header="0.05" footer="0.3"/>
  <pageSetup orientation="landscape" r:id="rId1"/>
  <headerFooter>
    <oddHeader xml:space="preserve">&amp;C
</oddHeader>
    <oddFooter>&amp;L&amp;"Century Gothic,Regular"FinCEN SAR - Securities/Futures&amp;R&amp;"Century Gothic,Regular"Page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9:M101"/>
  <sheetViews>
    <sheetView showGridLines="0" zoomScaleNormal="100" workbookViewId="0">
      <selection activeCell="O9" sqref="O9"/>
    </sheetView>
  </sheetViews>
  <sheetFormatPr defaultColWidth="9.140625" defaultRowHeight="12.75" x14ac:dyDescent="0.2"/>
  <cols>
    <col min="1" max="1" width="31.5703125" style="1" customWidth="1"/>
    <col min="2" max="2" width="11.7109375" style="8" customWidth="1"/>
    <col min="3" max="13" width="11.7109375" style="1" customWidth="1"/>
    <col min="14" max="14" width="9.140625" style="1"/>
    <col min="15" max="15" width="10.85546875" style="1" customWidth="1"/>
    <col min="16" max="16384" width="9.140625" style="1"/>
  </cols>
  <sheetData>
    <row r="9" spans="1:13" ht="13.5" x14ac:dyDescent="0.25">
      <c r="A9" s="20" t="s">
        <v>223</v>
      </c>
      <c r="B9" s="29"/>
      <c r="C9" s="21"/>
      <c r="D9" s="21"/>
      <c r="E9" s="21"/>
      <c r="F9" s="21"/>
      <c r="G9" s="21"/>
      <c r="H9" s="21"/>
    </row>
    <row r="10" spans="1:13" ht="13.5" x14ac:dyDescent="0.25">
      <c r="A10" s="22"/>
      <c r="B10" s="29"/>
      <c r="C10" s="21"/>
      <c r="D10" s="21"/>
      <c r="E10" s="21"/>
      <c r="F10" s="21"/>
      <c r="G10" s="21"/>
      <c r="H10" s="21"/>
    </row>
    <row r="11" spans="1:13" ht="13.5" x14ac:dyDescent="0.25">
      <c r="A11" s="28" t="s">
        <v>298</v>
      </c>
      <c r="B11" s="29"/>
      <c r="C11" s="21"/>
      <c r="D11" s="21"/>
      <c r="E11" s="21"/>
      <c r="F11" s="21"/>
      <c r="G11" s="21"/>
      <c r="H11" s="21"/>
    </row>
    <row r="12" spans="1:13" ht="13.5" x14ac:dyDescent="0.25">
      <c r="A12" s="22" t="s">
        <v>272</v>
      </c>
      <c r="B12" s="29"/>
      <c r="C12" s="21"/>
      <c r="D12" s="21"/>
      <c r="E12" s="21"/>
      <c r="F12" s="21"/>
      <c r="G12" s="21"/>
      <c r="H12" s="21"/>
    </row>
    <row r="13" spans="1:13" ht="13.5" x14ac:dyDescent="0.25">
      <c r="A13" s="21"/>
      <c r="B13" s="29"/>
      <c r="C13" s="21"/>
      <c r="D13" s="21"/>
      <c r="E13" s="21"/>
      <c r="F13" s="21"/>
      <c r="G13" s="21"/>
      <c r="H13" s="21"/>
    </row>
    <row r="14" spans="1:13" ht="17.25" customHeight="1" x14ac:dyDescent="0.2">
      <c r="A14" s="30" t="s">
        <v>13</v>
      </c>
      <c r="B14" s="31" t="s">
        <v>184</v>
      </c>
      <c r="C14" s="31" t="s">
        <v>188</v>
      </c>
      <c r="D14" s="31" t="s">
        <v>192</v>
      </c>
      <c r="E14" s="31" t="s">
        <v>195</v>
      </c>
      <c r="F14" s="31" t="s">
        <v>196</v>
      </c>
      <c r="G14" s="31" t="s">
        <v>216</v>
      </c>
      <c r="H14" s="31" t="s">
        <v>229</v>
      </c>
      <c r="I14" s="31" t="s">
        <v>230</v>
      </c>
      <c r="J14" s="31" t="s">
        <v>266</v>
      </c>
      <c r="K14" s="31" t="s">
        <v>268</v>
      </c>
      <c r="L14" s="31" t="s">
        <v>271</v>
      </c>
      <c r="M14" s="30" t="s">
        <v>78</v>
      </c>
    </row>
    <row r="15" spans="1:13" s="85" customFormat="1" ht="16.5" customHeight="1" x14ac:dyDescent="0.2">
      <c r="A15" s="98" t="s">
        <v>14</v>
      </c>
      <c r="B15" s="99">
        <v>69</v>
      </c>
      <c r="C15" s="99">
        <v>94</v>
      </c>
      <c r="D15" s="99">
        <v>67</v>
      </c>
      <c r="E15" s="99">
        <v>68</v>
      </c>
      <c r="F15" s="99">
        <v>58</v>
      </c>
      <c r="G15" s="100">
        <v>80</v>
      </c>
      <c r="H15" s="100">
        <v>67</v>
      </c>
      <c r="I15" s="101">
        <v>54</v>
      </c>
      <c r="J15" s="100">
        <v>67</v>
      </c>
      <c r="K15" s="79">
        <v>93</v>
      </c>
      <c r="L15" s="79">
        <v>67</v>
      </c>
      <c r="M15" s="102">
        <f t="shared" ref="M15:M46" si="0">SUM(B15:L15)</f>
        <v>784</v>
      </c>
    </row>
    <row r="16" spans="1:13" s="85" customFormat="1" ht="16.5" customHeight="1" x14ac:dyDescent="0.2">
      <c r="A16" s="98" t="s">
        <v>15</v>
      </c>
      <c r="B16" s="99">
        <v>4</v>
      </c>
      <c r="C16" s="99">
        <v>7</v>
      </c>
      <c r="D16" s="99">
        <v>11</v>
      </c>
      <c r="E16" s="99">
        <v>5</v>
      </c>
      <c r="F16" s="99">
        <v>8</v>
      </c>
      <c r="G16" s="100">
        <v>7</v>
      </c>
      <c r="H16" s="100">
        <v>12</v>
      </c>
      <c r="I16" s="101">
        <v>5</v>
      </c>
      <c r="J16" s="100">
        <v>8</v>
      </c>
      <c r="K16" s="79">
        <v>13</v>
      </c>
      <c r="L16" s="79">
        <v>9</v>
      </c>
      <c r="M16" s="102">
        <f t="shared" si="0"/>
        <v>89</v>
      </c>
    </row>
    <row r="17" spans="1:13" s="85" customFormat="1" ht="16.5" customHeight="1" x14ac:dyDescent="0.2">
      <c r="A17" s="98" t="s">
        <v>16</v>
      </c>
      <c r="B17" s="99">
        <v>0</v>
      </c>
      <c r="C17" s="99">
        <v>0</v>
      </c>
      <c r="D17" s="99">
        <v>0</v>
      </c>
      <c r="E17" s="99">
        <v>0</v>
      </c>
      <c r="F17" s="99">
        <v>0</v>
      </c>
      <c r="G17" s="99">
        <v>0</v>
      </c>
      <c r="H17" s="99">
        <v>0</v>
      </c>
      <c r="I17" s="99">
        <v>0</v>
      </c>
      <c r="J17" s="100">
        <v>0</v>
      </c>
      <c r="K17" s="100">
        <v>0</v>
      </c>
      <c r="L17" s="100">
        <v>0</v>
      </c>
      <c r="M17" s="102">
        <f t="shared" si="0"/>
        <v>0</v>
      </c>
    </row>
    <row r="18" spans="1:13" s="85" customFormat="1" ht="16.5" customHeight="1" x14ac:dyDescent="0.2">
      <c r="A18" s="98" t="s">
        <v>17</v>
      </c>
      <c r="B18" s="99">
        <v>371</v>
      </c>
      <c r="C18" s="99">
        <v>401</v>
      </c>
      <c r="D18" s="81">
        <v>279</v>
      </c>
      <c r="E18" s="81">
        <v>263</v>
      </c>
      <c r="F18" s="81">
        <v>202</v>
      </c>
      <c r="G18" s="100">
        <v>221</v>
      </c>
      <c r="H18" s="100">
        <v>181</v>
      </c>
      <c r="I18" s="101">
        <v>162</v>
      </c>
      <c r="J18" s="100">
        <v>701</v>
      </c>
      <c r="K18" s="79">
        <v>737</v>
      </c>
      <c r="L18" s="79">
        <v>167</v>
      </c>
      <c r="M18" s="102">
        <f t="shared" si="0"/>
        <v>3685</v>
      </c>
    </row>
    <row r="19" spans="1:13" s="85" customFormat="1" ht="16.5" customHeight="1" x14ac:dyDescent="0.2">
      <c r="A19" s="98" t="s">
        <v>18</v>
      </c>
      <c r="B19" s="99">
        <v>22</v>
      </c>
      <c r="C19" s="99">
        <v>30</v>
      </c>
      <c r="D19" s="81">
        <v>30</v>
      </c>
      <c r="E19" s="81">
        <v>34</v>
      </c>
      <c r="F19" s="81">
        <v>24</v>
      </c>
      <c r="G19" s="100">
        <v>53</v>
      </c>
      <c r="H19" s="100">
        <v>47</v>
      </c>
      <c r="I19" s="101">
        <v>57</v>
      </c>
      <c r="J19" s="100">
        <v>68</v>
      </c>
      <c r="K19" s="79">
        <v>85</v>
      </c>
      <c r="L19" s="79">
        <v>38</v>
      </c>
      <c r="M19" s="102">
        <f t="shared" si="0"/>
        <v>488</v>
      </c>
    </row>
    <row r="20" spans="1:13" s="85" customFormat="1" ht="16.5" customHeight="1" x14ac:dyDescent="0.2">
      <c r="A20" s="98" t="s">
        <v>19</v>
      </c>
      <c r="B20" s="99">
        <v>2955</v>
      </c>
      <c r="C20" s="99">
        <v>3940</v>
      </c>
      <c r="D20" s="81">
        <v>4355</v>
      </c>
      <c r="E20" s="81">
        <v>6520</v>
      </c>
      <c r="F20" s="81">
        <v>8041</v>
      </c>
      <c r="G20" s="79">
        <v>6585</v>
      </c>
      <c r="H20" s="79">
        <v>12819</v>
      </c>
      <c r="I20" s="101">
        <v>31427</v>
      </c>
      <c r="J20" s="79">
        <v>29003</v>
      </c>
      <c r="K20" s="79">
        <v>32345</v>
      </c>
      <c r="L20" s="79">
        <v>30033</v>
      </c>
      <c r="M20" s="102">
        <f t="shared" si="0"/>
        <v>168023</v>
      </c>
    </row>
    <row r="21" spans="1:13" s="85" customFormat="1" ht="16.5" customHeight="1" x14ac:dyDescent="0.2">
      <c r="A21" s="98" t="s">
        <v>20</v>
      </c>
      <c r="B21" s="99">
        <v>540</v>
      </c>
      <c r="C21" s="99">
        <v>229</v>
      </c>
      <c r="D21" s="81">
        <v>335</v>
      </c>
      <c r="E21" s="81">
        <v>291</v>
      </c>
      <c r="F21" s="81">
        <v>292</v>
      </c>
      <c r="G21" s="100">
        <v>542</v>
      </c>
      <c r="H21" s="100">
        <v>758</v>
      </c>
      <c r="I21" s="101">
        <v>480</v>
      </c>
      <c r="J21" s="100">
        <v>918</v>
      </c>
      <c r="K21" s="79">
        <v>1047</v>
      </c>
      <c r="L21" s="79">
        <v>1017</v>
      </c>
      <c r="M21" s="102">
        <f t="shared" si="0"/>
        <v>6449</v>
      </c>
    </row>
    <row r="22" spans="1:13" s="85" customFormat="1" ht="16.5" customHeight="1" x14ac:dyDescent="0.2">
      <c r="A22" s="98" t="s">
        <v>21</v>
      </c>
      <c r="B22" s="99">
        <v>613</v>
      </c>
      <c r="C22" s="99">
        <v>300</v>
      </c>
      <c r="D22" s="81">
        <v>438</v>
      </c>
      <c r="E22" s="81">
        <v>667</v>
      </c>
      <c r="F22" s="81">
        <v>1236</v>
      </c>
      <c r="G22" s="79">
        <v>2707</v>
      </c>
      <c r="H22" s="79">
        <v>3381</v>
      </c>
      <c r="I22" s="101">
        <v>3624</v>
      </c>
      <c r="J22" s="79">
        <v>2823</v>
      </c>
      <c r="K22" s="79">
        <v>3331</v>
      </c>
      <c r="L22" s="79">
        <v>3563</v>
      </c>
      <c r="M22" s="102">
        <f t="shared" si="0"/>
        <v>22683</v>
      </c>
    </row>
    <row r="23" spans="1:13" s="85" customFormat="1" ht="16.5" customHeight="1" x14ac:dyDescent="0.2">
      <c r="A23" s="98" t="s">
        <v>22</v>
      </c>
      <c r="B23" s="99">
        <v>142</v>
      </c>
      <c r="C23" s="99">
        <v>141</v>
      </c>
      <c r="D23" s="81">
        <v>146</v>
      </c>
      <c r="E23" s="81">
        <v>163</v>
      </c>
      <c r="F23" s="81">
        <v>124</v>
      </c>
      <c r="G23" s="100">
        <v>175</v>
      </c>
      <c r="H23" s="100">
        <v>141</v>
      </c>
      <c r="I23" s="101">
        <v>116</v>
      </c>
      <c r="J23" s="100">
        <v>130</v>
      </c>
      <c r="K23" s="79">
        <v>150</v>
      </c>
      <c r="L23" s="79">
        <v>186</v>
      </c>
      <c r="M23" s="102">
        <f t="shared" si="0"/>
        <v>1614</v>
      </c>
    </row>
    <row r="24" spans="1:13" s="85" customFormat="1" ht="16.5" customHeight="1" x14ac:dyDescent="0.2">
      <c r="A24" s="98" t="s">
        <v>23</v>
      </c>
      <c r="B24" s="99">
        <v>74</v>
      </c>
      <c r="C24" s="99">
        <v>63</v>
      </c>
      <c r="D24" s="81">
        <v>52</v>
      </c>
      <c r="E24" s="81">
        <v>48</v>
      </c>
      <c r="F24" s="81">
        <v>48</v>
      </c>
      <c r="G24" s="100">
        <v>71</v>
      </c>
      <c r="H24" s="100">
        <v>70</v>
      </c>
      <c r="I24" s="101">
        <v>64</v>
      </c>
      <c r="J24" s="100">
        <v>47</v>
      </c>
      <c r="K24" s="79">
        <v>43</v>
      </c>
      <c r="L24" s="79">
        <v>35</v>
      </c>
      <c r="M24" s="102">
        <f t="shared" si="0"/>
        <v>615</v>
      </c>
    </row>
    <row r="25" spans="1:13" s="85" customFormat="1" ht="16.5" customHeight="1" x14ac:dyDescent="0.2">
      <c r="A25" s="62" t="s">
        <v>24</v>
      </c>
      <c r="B25" s="99">
        <v>0</v>
      </c>
      <c r="C25" s="99">
        <v>0</v>
      </c>
      <c r="D25" s="99">
        <v>0</v>
      </c>
      <c r="E25" s="99">
        <v>0</v>
      </c>
      <c r="F25" s="99">
        <v>0</v>
      </c>
      <c r="G25" s="99">
        <v>0</v>
      </c>
      <c r="H25" s="99">
        <v>0</v>
      </c>
      <c r="I25" s="99">
        <v>0</v>
      </c>
      <c r="J25" s="100">
        <v>0</v>
      </c>
      <c r="K25" s="100">
        <v>0</v>
      </c>
      <c r="L25" s="100">
        <v>0</v>
      </c>
      <c r="M25" s="102">
        <f t="shared" si="0"/>
        <v>0</v>
      </c>
    </row>
    <row r="26" spans="1:13" s="85" customFormat="1" ht="16.5" customHeight="1" x14ac:dyDescent="0.2">
      <c r="A26" s="98" t="s">
        <v>25</v>
      </c>
      <c r="B26" s="99">
        <v>1303</v>
      </c>
      <c r="C26" s="99">
        <v>1318</v>
      </c>
      <c r="D26" s="81">
        <v>1504</v>
      </c>
      <c r="E26" s="81">
        <v>1621</v>
      </c>
      <c r="F26" s="81">
        <v>1511</v>
      </c>
      <c r="G26" s="79">
        <v>5546</v>
      </c>
      <c r="H26" s="79">
        <v>4782</v>
      </c>
      <c r="I26" s="101">
        <v>18146</v>
      </c>
      <c r="J26" s="79">
        <v>14638</v>
      </c>
      <c r="K26" s="79">
        <v>20384</v>
      </c>
      <c r="L26" s="79">
        <v>21510</v>
      </c>
      <c r="M26" s="102">
        <f t="shared" si="0"/>
        <v>92263</v>
      </c>
    </row>
    <row r="27" spans="1:13" s="85" customFormat="1" ht="16.5" customHeight="1" x14ac:dyDescent="0.2">
      <c r="A27" s="98" t="s">
        <v>26</v>
      </c>
      <c r="B27" s="99">
        <v>185</v>
      </c>
      <c r="C27" s="99">
        <v>200</v>
      </c>
      <c r="D27" s="81">
        <v>176</v>
      </c>
      <c r="E27" s="81">
        <v>205</v>
      </c>
      <c r="F27" s="81">
        <v>234</v>
      </c>
      <c r="G27" s="100">
        <v>226</v>
      </c>
      <c r="H27" s="100">
        <v>241</v>
      </c>
      <c r="I27" s="101">
        <v>209</v>
      </c>
      <c r="J27" s="100">
        <v>248</v>
      </c>
      <c r="K27" s="79">
        <v>302</v>
      </c>
      <c r="L27" s="79">
        <v>412</v>
      </c>
      <c r="M27" s="102">
        <f t="shared" si="0"/>
        <v>2638</v>
      </c>
    </row>
    <row r="28" spans="1:13" s="85" customFormat="1" ht="16.5" customHeight="1" x14ac:dyDescent="0.2">
      <c r="A28" s="62" t="s">
        <v>27</v>
      </c>
      <c r="B28" s="99">
        <v>0</v>
      </c>
      <c r="C28" s="99">
        <v>0</v>
      </c>
      <c r="D28" s="99">
        <v>0</v>
      </c>
      <c r="E28" s="99">
        <v>1</v>
      </c>
      <c r="F28" s="99">
        <v>0</v>
      </c>
      <c r="G28" s="99">
        <v>0</v>
      </c>
      <c r="H28" s="99">
        <v>0</v>
      </c>
      <c r="I28" s="99">
        <v>0</v>
      </c>
      <c r="J28" s="100">
        <v>1</v>
      </c>
      <c r="K28" s="79">
        <v>1</v>
      </c>
      <c r="L28" s="79">
        <v>2</v>
      </c>
      <c r="M28" s="102">
        <f t="shared" si="0"/>
        <v>5</v>
      </c>
    </row>
    <row r="29" spans="1:13" s="85" customFormat="1" ht="16.5" customHeight="1" x14ac:dyDescent="0.2">
      <c r="A29" s="98" t="s">
        <v>28</v>
      </c>
      <c r="B29" s="99">
        <v>14</v>
      </c>
      <c r="C29" s="99">
        <v>17</v>
      </c>
      <c r="D29" s="81">
        <v>14</v>
      </c>
      <c r="E29" s="81">
        <v>15</v>
      </c>
      <c r="F29" s="81">
        <v>13</v>
      </c>
      <c r="G29" s="100">
        <v>10</v>
      </c>
      <c r="H29" s="100">
        <v>16</v>
      </c>
      <c r="I29" s="101">
        <v>14</v>
      </c>
      <c r="J29" s="100">
        <v>11</v>
      </c>
      <c r="K29" s="79">
        <v>9</v>
      </c>
      <c r="L29" s="79">
        <v>18</v>
      </c>
      <c r="M29" s="102">
        <f t="shared" si="0"/>
        <v>151</v>
      </c>
    </row>
    <row r="30" spans="1:13" s="85" customFormat="1" ht="16.5" customHeight="1" x14ac:dyDescent="0.2">
      <c r="A30" s="98" t="s">
        <v>29</v>
      </c>
      <c r="B30" s="99">
        <v>18</v>
      </c>
      <c r="C30" s="99">
        <v>18</v>
      </c>
      <c r="D30" s="81">
        <v>18</v>
      </c>
      <c r="E30" s="81">
        <v>21</v>
      </c>
      <c r="F30" s="81">
        <v>21</v>
      </c>
      <c r="G30" s="100">
        <v>13</v>
      </c>
      <c r="H30" s="100">
        <v>23</v>
      </c>
      <c r="I30" s="101">
        <v>14</v>
      </c>
      <c r="J30" s="100">
        <v>17</v>
      </c>
      <c r="K30" s="79">
        <v>39</v>
      </c>
      <c r="L30" s="79">
        <v>26</v>
      </c>
      <c r="M30" s="102">
        <f t="shared" si="0"/>
        <v>228</v>
      </c>
    </row>
    <row r="31" spans="1:13" s="85" customFormat="1" ht="16.5" customHeight="1" x14ac:dyDescent="0.2">
      <c r="A31" s="98" t="s">
        <v>30</v>
      </c>
      <c r="B31" s="99">
        <v>480</v>
      </c>
      <c r="C31" s="99">
        <v>591</v>
      </c>
      <c r="D31" s="81">
        <v>588</v>
      </c>
      <c r="E31" s="81">
        <v>612</v>
      </c>
      <c r="F31" s="81">
        <v>602</v>
      </c>
      <c r="G31" s="100">
        <v>894</v>
      </c>
      <c r="H31" s="79">
        <v>1161</v>
      </c>
      <c r="I31" s="101">
        <v>2469</v>
      </c>
      <c r="J31" s="79">
        <v>2881</v>
      </c>
      <c r="K31" s="79">
        <v>1749</v>
      </c>
      <c r="L31" s="79">
        <v>1486</v>
      </c>
      <c r="M31" s="102">
        <f t="shared" si="0"/>
        <v>13513</v>
      </c>
    </row>
    <row r="32" spans="1:13" s="85" customFormat="1" ht="16.5" customHeight="1" x14ac:dyDescent="0.2">
      <c r="A32" s="98" t="s">
        <v>31</v>
      </c>
      <c r="B32" s="99">
        <v>117</v>
      </c>
      <c r="C32" s="99">
        <v>131</v>
      </c>
      <c r="D32" s="81">
        <v>109</v>
      </c>
      <c r="E32" s="81">
        <v>112</v>
      </c>
      <c r="F32" s="81">
        <v>105</v>
      </c>
      <c r="G32" s="100">
        <v>110</v>
      </c>
      <c r="H32" s="100">
        <v>83</v>
      </c>
      <c r="I32" s="101">
        <v>72</v>
      </c>
      <c r="J32" s="100">
        <v>67</v>
      </c>
      <c r="K32" s="79">
        <v>117</v>
      </c>
      <c r="L32" s="79">
        <v>119</v>
      </c>
      <c r="M32" s="102">
        <f t="shared" si="0"/>
        <v>1142</v>
      </c>
    </row>
    <row r="33" spans="1:13" s="85" customFormat="1" ht="16.5" customHeight="1" x14ac:dyDescent="0.2">
      <c r="A33" s="98" t="s">
        <v>32</v>
      </c>
      <c r="B33" s="99">
        <v>82</v>
      </c>
      <c r="C33" s="99">
        <v>97</v>
      </c>
      <c r="D33" s="81">
        <v>75</v>
      </c>
      <c r="E33" s="81">
        <v>120</v>
      </c>
      <c r="F33" s="81">
        <v>146</v>
      </c>
      <c r="G33" s="100">
        <v>174</v>
      </c>
      <c r="H33" s="100">
        <v>196</v>
      </c>
      <c r="I33" s="101">
        <v>170</v>
      </c>
      <c r="J33" s="100">
        <v>154</v>
      </c>
      <c r="K33" s="79">
        <v>168</v>
      </c>
      <c r="L33" s="79">
        <v>201</v>
      </c>
      <c r="M33" s="102">
        <f t="shared" si="0"/>
        <v>1583</v>
      </c>
    </row>
    <row r="34" spans="1:13" s="85" customFormat="1" ht="16.5" customHeight="1" x14ac:dyDescent="0.2">
      <c r="A34" s="98" t="s">
        <v>33</v>
      </c>
      <c r="B34" s="99">
        <v>29</v>
      </c>
      <c r="C34" s="99">
        <v>45</v>
      </c>
      <c r="D34" s="81">
        <v>44</v>
      </c>
      <c r="E34" s="81">
        <v>52</v>
      </c>
      <c r="F34" s="81">
        <v>53</v>
      </c>
      <c r="G34" s="100">
        <v>61</v>
      </c>
      <c r="H34" s="100">
        <v>74</v>
      </c>
      <c r="I34" s="101">
        <v>64</v>
      </c>
      <c r="J34" s="100">
        <v>45</v>
      </c>
      <c r="K34" s="79">
        <v>63</v>
      </c>
      <c r="L34" s="79">
        <v>110</v>
      </c>
      <c r="M34" s="102">
        <f t="shared" si="0"/>
        <v>640</v>
      </c>
    </row>
    <row r="35" spans="1:13" s="85" customFormat="1" ht="16.5" customHeight="1" x14ac:dyDescent="0.2">
      <c r="A35" s="98" t="s">
        <v>34</v>
      </c>
      <c r="B35" s="99">
        <v>108</v>
      </c>
      <c r="C35" s="99">
        <v>95</v>
      </c>
      <c r="D35" s="81">
        <v>113</v>
      </c>
      <c r="E35" s="81">
        <v>107</v>
      </c>
      <c r="F35" s="81">
        <v>74</v>
      </c>
      <c r="G35" s="100">
        <v>62</v>
      </c>
      <c r="H35" s="100">
        <v>60</v>
      </c>
      <c r="I35" s="101">
        <v>43</v>
      </c>
      <c r="J35" s="100">
        <v>47</v>
      </c>
      <c r="K35" s="79">
        <v>104</v>
      </c>
      <c r="L35" s="79">
        <v>92</v>
      </c>
      <c r="M35" s="102">
        <f t="shared" si="0"/>
        <v>905</v>
      </c>
    </row>
    <row r="36" spans="1:13" s="85" customFormat="1" ht="16.5" customHeight="1" x14ac:dyDescent="0.2">
      <c r="A36" s="98" t="s">
        <v>35</v>
      </c>
      <c r="B36" s="99">
        <v>45</v>
      </c>
      <c r="C36" s="99">
        <v>51</v>
      </c>
      <c r="D36" s="81">
        <v>56</v>
      </c>
      <c r="E36" s="81">
        <v>48</v>
      </c>
      <c r="F36" s="81">
        <v>41</v>
      </c>
      <c r="G36" s="100">
        <v>44</v>
      </c>
      <c r="H36" s="100">
        <v>42</v>
      </c>
      <c r="I36" s="101">
        <v>40</v>
      </c>
      <c r="J36" s="100">
        <v>45</v>
      </c>
      <c r="K36" s="79">
        <v>59</v>
      </c>
      <c r="L36" s="79">
        <v>72</v>
      </c>
      <c r="M36" s="102">
        <f t="shared" si="0"/>
        <v>543</v>
      </c>
    </row>
    <row r="37" spans="1:13" s="85" customFormat="1" ht="16.5" customHeight="1" x14ac:dyDescent="0.2">
      <c r="A37" s="98" t="s">
        <v>36</v>
      </c>
      <c r="B37" s="99">
        <v>11</v>
      </c>
      <c r="C37" s="99">
        <v>16</v>
      </c>
      <c r="D37" s="81">
        <v>10</v>
      </c>
      <c r="E37" s="81">
        <v>11</v>
      </c>
      <c r="F37" s="81">
        <v>12</v>
      </c>
      <c r="G37" s="100">
        <v>13</v>
      </c>
      <c r="H37" s="100">
        <v>28</v>
      </c>
      <c r="I37" s="101">
        <v>9</v>
      </c>
      <c r="J37" s="100">
        <v>12</v>
      </c>
      <c r="K37" s="79">
        <v>15</v>
      </c>
      <c r="L37" s="79">
        <v>27</v>
      </c>
      <c r="M37" s="102">
        <f t="shared" si="0"/>
        <v>164</v>
      </c>
    </row>
    <row r="38" spans="1:13" s="85" customFormat="1" ht="16.5" customHeight="1" x14ac:dyDescent="0.2">
      <c r="A38" s="62" t="s">
        <v>37</v>
      </c>
      <c r="B38" s="99">
        <v>0</v>
      </c>
      <c r="C38" s="99">
        <v>0</v>
      </c>
      <c r="D38" s="99">
        <v>0</v>
      </c>
      <c r="E38" s="99">
        <v>0</v>
      </c>
      <c r="F38" s="99">
        <v>0</v>
      </c>
      <c r="G38" s="99">
        <v>0</v>
      </c>
      <c r="H38" s="99">
        <v>0</v>
      </c>
      <c r="I38" s="99">
        <v>0</v>
      </c>
      <c r="J38" s="100">
        <v>0</v>
      </c>
      <c r="K38" s="100">
        <v>0</v>
      </c>
      <c r="L38" s="100">
        <v>0</v>
      </c>
      <c r="M38" s="102">
        <f t="shared" si="0"/>
        <v>0</v>
      </c>
    </row>
    <row r="39" spans="1:13" s="85" customFormat="1" ht="16.5" customHeight="1" x14ac:dyDescent="0.2">
      <c r="A39" s="98" t="s">
        <v>38</v>
      </c>
      <c r="B39" s="99">
        <v>176</v>
      </c>
      <c r="C39" s="99">
        <v>133</v>
      </c>
      <c r="D39" s="81">
        <v>137</v>
      </c>
      <c r="E39" s="81">
        <v>153</v>
      </c>
      <c r="F39" s="81">
        <v>169</v>
      </c>
      <c r="G39" s="100">
        <v>208</v>
      </c>
      <c r="H39" s="100">
        <v>262</v>
      </c>
      <c r="I39" s="101">
        <v>210</v>
      </c>
      <c r="J39" s="100">
        <v>310</v>
      </c>
      <c r="K39" s="79">
        <v>441</v>
      </c>
      <c r="L39" s="79">
        <v>292</v>
      </c>
      <c r="M39" s="102">
        <f t="shared" si="0"/>
        <v>2491</v>
      </c>
    </row>
    <row r="40" spans="1:13" s="85" customFormat="1" ht="16.5" customHeight="1" x14ac:dyDescent="0.2">
      <c r="A40" s="98" t="s">
        <v>39</v>
      </c>
      <c r="B40" s="99">
        <v>2862</v>
      </c>
      <c r="C40" s="99">
        <v>3022</v>
      </c>
      <c r="D40" s="81">
        <v>3371</v>
      </c>
      <c r="E40" s="81">
        <v>4398</v>
      </c>
      <c r="F40" s="81">
        <v>4620</v>
      </c>
      <c r="G40" s="79">
        <v>6272</v>
      </c>
      <c r="H40" s="79">
        <v>8313</v>
      </c>
      <c r="I40" s="101">
        <v>10052</v>
      </c>
      <c r="J40" s="79">
        <v>12235</v>
      </c>
      <c r="K40" s="79">
        <v>12149</v>
      </c>
      <c r="L40" s="79">
        <v>22442</v>
      </c>
      <c r="M40" s="102">
        <f t="shared" si="0"/>
        <v>89736</v>
      </c>
    </row>
    <row r="41" spans="1:13" s="85" customFormat="1" ht="16.5" customHeight="1" x14ac:dyDescent="0.2">
      <c r="A41" s="98" t="s">
        <v>40</v>
      </c>
      <c r="B41" s="99">
        <v>116</v>
      </c>
      <c r="C41" s="99">
        <v>127</v>
      </c>
      <c r="D41" s="81">
        <v>136</v>
      </c>
      <c r="E41" s="81">
        <v>114</v>
      </c>
      <c r="F41" s="81">
        <v>148</v>
      </c>
      <c r="G41" s="100">
        <v>148</v>
      </c>
      <c r="H41" s="100">
        <v>145</v>
      </c>
      <c r="I41" s="101">
        <v>102</v>
      </c>
      <c r="J41" s="100">
        <v>119</v>
      </c>
      <c r="K41" s="79">
        <v>167</v>
      </c>
      <c r="L41" s="79">
        <v>166</v>
      </c>
      <c r="M41" s="102">
        <f t="shared" si="0"/>
        <v>1488</v>
      </c>
    </row>
    <row r="42" spans="1:13" s="85" customFormat="1" ht="16.5" customHeight="1" x14ac:dyDescent="0.2">
      <c r="A42" s="98" t="s">
        <v>41</v>
      </c>
      <c r="B42" s="99">
        <v>507</v>
      </c>
      <c r="C42" s="99">
        <v>481</v>
      </c>
      <c r="D42" s="81">
        <v>509</v>
      </c>
      <c r="E42" s="81">
        <v>571</v>
      </c>
      <c r="F42" s="81">
        <v>677</v>
      </c>
      <c r="G42" s="100">
        <v>913</v>
      </c>
      <c r="H42" s="100">
        <v>874</v>
      </c>
      <c r="I42" s="101">
        <v>1002</v>
      </c>
      <c r="J42" s="79">
        <v>1230</v>
      </c>
      <c r="K42" s="79">
        <v>1455</v>
      </c>
      <c r="L42" s="79">
        <v>1731</v>
      </c>
      <c r="M42" s="102">
        <f t="shared" si="0"/>
        <v>9950</v>
      </c>
    </row>
    <row r="43" spans="1:13" s="85" customFormat="1" ht="16.5" customHeight="1" x14ac:dyDescent="0.2">
      <c r="A43" s="98" t="s">
        <v>42</v>
      </c>
      <c r="B43" s="99">
        <v>17</v>
      </c>
      <c r="C43" s="99">
        <v>47</v>
      </c>
      <c r="D43" s="81">
        <v>33</v>
      </c>
      <c r="E43" s="81">
        <v>13</v>
      </c>
      <c r="F43" s="81">
        <v>22</v>
      </c>
      <c r="G43" s="100">
        <v>16</v>
      </c>
      <c r="H43" s="100">
        <v>19</v>
      </c>
      <c r="I43" s="101">
        <v>19</v>
      </c>
      <c r="J43" s="100">
        <v>25</v>
      </c>
      <c r="K43" s="79">
        <v>33</v>
      </c>
      <c r="L43" s="79">
        <v>27</v>
      </c>
      <c r="M43" s="102">
        <f t="shared" si="0"/>
        <v>271</v>
      </c>
    </row>
    <row r="44" spans="1:13" s="85" customFormat="1" ht="16.5" customHeight="1" x14ac:dyDescent="0.2">
      <c r="A44" s="98" t="s">
        <v>43</v>
      </c>
      <c r="B44" s="99">
        <v>1272</v>
      </c>
      <c r="C44" s="99">
        <v>1616</v>
      </c>
      <c r="D44" s="81">
        <v>1625</v>
      </c>
      <c r="E44" s="81">
        <v>1700</v>
      </c>
      <c r="F44" s="81">
        <v>1504</v>
      </c>
      <c r="G44" s="79">
        <v>1588</v>
      </c>
      <c r="H44" s="79">
        <v>1599</v>
      </c>
      <c r="I44" s="101">
        <v>1809</v>
      </c>
      <c r="J44" s="79">
        <v>2175</v>
      </c>
      <c r="K44" s="79">
        <v>2431</v>
      </c>
      <c r="L44" s="79">
        <v>2443</v>
      </c>
      <c r="M44" s="102">
        <f t="shared" si="0"/>
        <v>19762</v>
      </c>
    </row>
    <row r="45" spans="1:13" s="85" customFormat="1" ht="16.5" customHeight="1" x14ac:dyDescent="0.2">
      <c r="A45" s="98" t="s">
        <v>44</v>
      </c>
      <c r="B45" s="99">
        <v>15</v>
      </c>
      <c r="C45" s="99">
        <v>12</v>
      </c>
      <c r="D45" s="81">
        <v>16</v>
      </c>
      <c r="E45" s="81">
        <v>12</v>
      </c>
      <c r="F45" s="81">
        <v>11</v>
      </c>
      <c r="G45" s="100">
        <v>9</v>
      </c>
      <c r="H45" s="100">
        <v>21</v>
      </c>
      <c r="I45" s="101">
        <v>16</v>
      </c>
      <c r="J45" s="100">
        <v>12</v>
      </c>
      <c r="K45" s="79">
        <v>27</v>
      </c>
      <c r="L45" s="79">
        <v>31</v>
      </c>
      <c r="M45" s="102">
        <f t="shared" si="0"/>
        <v>182</v>
      </c>
    </row>
    <row r="46" spans="1:13" s="85" customFormat="1" ht="16.5" customHeight="1" x14ac:dyDescent="0.2">
      <c r="A46" s="98" t="s">
        <v>45</v>
      </c>
      <c r="B46" s="99">
        <v>885</v>
      </c>
      <c r="C46" s="99">
        <v>1007</v>
      </c>
      <c r="D46" s="81">
        <v>1317</v>
      </c>
      <c r="E46" s="81">
        <v>1543</v>
      </c>
      <c r="F46" s="81">
        <v>2522</v>
      </c>
      <c r="G46" s="79">
        <v>3228</v>
      </c>
      <c r="H46" s="79">
        <v>4644</v>
      </c>
      <c r="I46" s="101">
        <v>6177</v>
      </c>
      <c r="J46" s="79">
        <v>6683</v>
      </c>
      <c r="K46" s="79">
        <v>5201</v>
      </c>
      <c r="L46" s="79">
        <v>970</v>
      </c>
      <c r="M46" s="102">
        <f t="shared" si="0"/>
        <v>34177</v>
      </c>
    </row>
    <row r="47" spans="1:13" s="85" customFormat="1" ht="16.5" customHeight="1" x14ac:dyDescent="0.2">
      <c r="A47" s="98" t="s">
        <v>46</v>
      </c>
      <c r="B47" s="99">
        <v>59</v>
      </c>
      <c r="C47" s="99">
        <v>74</v>
      </c>
      <c r="D47" s="81">
        <v>83</v>
      </c>
      <c r="E47" s="81">
        <v>53</v>
      </c>
      <c r="F47" s="81">
        <v>51</v>
      </c>
      <c r="G47" s="100">
        <v>89</v>
      </c>
      <c r="H47" s="100">
        <v>110</v>
      </c>
      <c r="I47" s="101">
        <v>68</v>
      </c>
      <c r="J47" s="100">
        <v>77</v>
      </c>
      <c r="K47" s="79">
        <v>98</v>
      </c>
      <c r="L47" s="79">
        <v>78</v>
      </c>
      <c r="M47" s="102">
        <f t="shared" ref="M47:M74" si="1">SUM(B47:L47)</f>
        <v>840</v>
      </c>
    </row>
    <row r="48" spans="1:13" s="85" customFormat="1" ht="16.5" customHeight="1" x14ac:dyDescent="0.2">
      <c r="A48" s="98" t="s">
        <v>47</v>
      </c>
      <c r="B48" s="99">
        <v>32</v>
      </c>
      <c r="C48" s="99">
        <v>27</v>
      </c>
      <c r="D48" s="81">
        <v>21</v>
      </c>
      <c r="E48" s="81">
        <v>18</v>
      </c>
      <c r="F48" s="81">
        <v>14</v>
      </c>
      <c r="G48" s="100">
        <v>21</v>
      </c>
      <c r="H48" s="100">
        <v>21</v>
      </c>
      <c r="I48" s="101">
        <v>15</v>
      </c>
      <c r="J48" s="100">
        <v>14</v>
      </c>
      <c r="K48" s="79">
        <v>20</v>
      </c>
      <c r="L48" s="79">
        <v>22</v>
      </c>
      <c r="M48" s="102">
        <f t="shared" si="1"/>
        <v>225</v>
      </c>
    </row>
    <row r="49" spans="1:13" s="85" customFormat="1" ht="16.5" customHeight="1" x14ac:dyDescent="0.2">
      <c r="A49" s="98" t="s">
        <v>48</v>
      </c>
      <c r="B49" s="99">
        <v>1279</v>
      </c>
      <c r="C49" s="99">
        <v>1311</v>
      </c>
      <c r="D49" s="81">
        <v>1332</v>
      </c>
      <c r="E49" s="81">
        <v>1319</v>
      </c>
      <c r="F49" s="81">
        <v>1398</v>
      </c>
      <c r="G49" s="79">
        <v>1209</v>
      </c>
      <c r="H49" s="79">
        <v>1106</v>
      </c>
      <c r="I49" s="101">
        <v>1303</v>
      </c>
      <c r="J49" s="79">
        <v>2227</v>
      </c>
      <c r="K49" s="79">
        <v>2116</v>
      </c>
      <c r="L49" s="79">
        <v>2088</v>
      </c>
      <c r="M49" s="102">
        <f t="shared" si="1"/>
        <v>16688</v>
      </c>
    </row>
    <row r="50" spans="1:13" s="85" customFormat="1" ht="16.5" customHeight="1" x14ac:dyDescent="0.2">
      <c r="A50" s="98" t="s">
        <v>49</v>
      </c>
      <c r="B50" s="99">
        <v>25</v>
      </c>
      <c r="C50" s="99">
        <v>20</v>
      </c>
      <c r="D50" s="81">
        <v>33</v>
      </c>
      <c r="E50" s="81">
        <v>22</v>
      </c>
      <c r="F50" s="81">
        <v>18</v>
      </c>
      <c r="G50" s="100">
        <v>27</v>
      </c>
      <c r="H50" s="100">
        <v>32</v>
      </c>
      <c r="I50" s="101">
        <v>26</v>
      </c>
      <c r="J50" s="100">
        <v>14</v>
      </c>
      <c r="K50" s="79">
        <v>47</v>
      </c>
      <c r="L50" s="79">
        <v>32</v>
      </c>
      <c r="M50" s="102">
        <f t="shared" si="1"/>
        <v>296</v>
      </c>
    </row>
    <row r="51" spans="1:13" s="85" customFormat="1" ht="16.5" customHeight="1" x14ac:dyDescent="0.2">
      <c r="A51" s="98" t="s">
        <v>50</v>
      </c>
      <c r="B51" s="99">
        <v>2763</v>
      </c>
      <c r="C51" s="99">
        <v>3047</v>
      </c>
      <c r="D51" s="81">
        <v>2933</v>
      </c>
      <c r="E51" s="81">
        <v>3529</v>
      </c>
      <c r="F51" s="81">
        <v>3880</v>
      </c>
      <c r="G51" s="79">
        <v>5589</v>
      </c>
      <c r="H51" s="79">
        <v>6457</v>
      </c>
      <c r="I51" s="101">
        <v>7987</v>
      </c>
      <c r="J51" s="79">
        <v>10902</v>
      </c>
      <c r="K51" s="79">
        <v>14280</v>
      </c>
      <c r="L51" s="79">
        <v>13779</v>
      </c>
      <c r="M51" s="102">
        <f t="shared" si="1"/>
        <v>75146</v>
      </c>
    </row>
    <row r="52" spans="1:13" s="85" customFormat="1" ht="16.5" customHeight="1" x14ac:dyDescent="0.2">
      <c r="A52" s="98" t="s">
        <v>51</v>
      </c>
      <c r="B52" s="99">
        <v>177</v>
      </c>
      <c r="C52" s="99">
        <v>215</v>
      </c>
      <c r="D52" s="81">
        <v>205</v>
      </c>
      <c r="E52" s="81">
        <v>215</v>
      </c>
      <c r="F52" s="81">
        <v>269</v>
      </c>
      <c r="G52" s="100">
        <v>417</v>
      </c>
      <c r="H52" s="100">
        <v>563</v>
      </c>
      <c r="I52" s="101">
        <v>646</v>
      </c>
      <c r="J52" s="100">
        <v>601</v>
      </c>
      <c r="K52" s="79">
        <v>657</v>
      </c>
      <c r="L52" s="79">
        <v>529</v>
      </c>
      <c r="M52" s="102">
        <f t="shared" si="1"/>
        <v>4494</v>
      </c>
    </row>
    <row r="53" spans="1:13" s="85" customFormat="1" ht="16.5" customHeight="1" x14ac:dyDescent="0.2">
      <c r="A53" s="98" t="s">
        <v>52</v>
      </c>
      <c r="B53" s="99">
        <v>2</v>
      </c>
      <c r="C53" s="99">
        <v>3</v>
      </c>
      <c r="D53" s="81">
        <v>6</v>
      </c>
      <c r="E53" s="81">
        <v>10</v>
      </c>
      <c r="F53" s="81">
        <v>11</v>
      </c>
      <c r="G53" s="100">
        <v>7</v>
      </c>
      <c r="H53" s="100">
        <v>13</v>
      </c>
      <c r="I53" s="101">
        <v>5</v>
      </c>
      <c r="J53" s="100">
        <v>4</v>
      </c>
      <c r="K53" s="79">
        <v>18</v>
      </c>
      <c r="L53" s="79">
        <v>10</v>
      </c>
      <c r="M53" s="102">
        <f t="shared" si="1"/>
        <v>89</v>
      </c>
    </row>
    <row r="54" spans="1:13" s="85" customFormat="1" ht="16.5" customHeight="1" x14ac:dyDescent="0.2">
      <c r="A54" s="98" t="s">
        <v>53</v>
      </c>
      <c r="B54" s="99">
        <v>0</v>
      </c>
      <c r="C54" s="99">
        <v>0</v>
      </c>
      <c r="D54" s="99">
        <v>0</v>
      </c>
      <c r="E54" s="99">
        <v>0</v>
      </c>
      <c r="F54" s="99">
        <v>0</v>
      </c>
      <c r="G54" s="99">
        <v>0</v>
      </c>
      <c r="H54" s="99">
        <v>0</v>
      </c>
      <c r="I54" s="99">
        <v>0</v>
      </c>
      <c r="J54" s="100">
        <v>0</v>
      </c>
      <c r="K54" s="100">
        <v>0</v>
      </c>
      <c r="L54" s="100">
        <v>0</v>
      </c>
      <c r="M54" s="102">
        <f t="shared" si="1"/>
        <v>0</v>
      </c>
    </row>
    <row r="55" spans="1:13" s="85" customFormat="1" ht="16.5" customHeight="1" x14ac:dyDescent="0.2">
      <c r="A55" s="98" t="s">
        <v>54</v>
      </c>
      <c r="B55" s="99">
        <v>162</v>
      </c>
      <c r="C55" s="99">
        <v>212</v>
      </c>
      <c r="D55" s="79">
        <v>261</v>
      </c>
      <c r="E55" s="79">
        <v>245</v>
      </c>
      <c r="F55" s="79">
        <v>253</v>
      </c>
      <c r="G55" s="100">
        <v>209</v>
      </c>
      <c r="H55" s="100">
        <v>194</v>
      </c>
      <c r="I55" s="101">
        <v>166</v>
      </c>
      <c r="J55" s="100">
        <v>223</v>
      </c>
      <c r="K55" s="79">
        <v>254</v>
      </c>
      <c r="L55" s="79">
        <v>313</v>
      </c>
      <c r="M55" s="102">
        <f t="shared" si="1"/>
        <v>2492</v>
      </c>
    </row>
    <row r="56" spans="1:13" s="85" customFormat="1" ht="16.5" customHeight="1" x14ac:dyDescent="0.2">
      <c r="A56" s="98" t="s">
        <v>55</v>
      </c>
      <c r="B56" s="99">
        <v>43</v>
      </c>
      <c r="C56" s="99">
        <v>51</v>
      </c>
      <c r="D56" s="79">
        <v>46</v>
      </c>
      <c r="E56" s="79">
        <v>45</v>
      </c>
      <c r="F56" s="79">
        <v>69</v>
      </c>
      <c r="G56" s="100">
        <v>82</v>
      </c>
      <c r="H56" s="100">
        <v>50</v>
      </c>
      <c r="I56" s="101">
        <v>47</v>
      </c>
      <c r="J56" s="100">
        <v>42</v>
      </c>
      <c r="K56" s="79">
        <v>61</v>
      </c>
      <c r="L56" s="79">
        <v>56</v>
      </c>
      <c r="M56" s="102">
        <f t="shared" si="1"/>
        <v>592</v>
      </c>
    </row>
    <row r="57" spans="1:13" s="85" customFormat="1" ht="16.5" customHeight="1" x14ac:dyDescent="0.2">
      <c r="A57" s="98" t="s">
        <v>56</v>
      </c>
      <c r="B57" s="99">
        <v>63</v>
      </c>
      <c r="C57" s="99">
        <v>51</v>
      </c>
      <c r="D57" s="79">
        <v>69</v>
      </c>
      <c r="E57" s="79">
        <v>96</v>
      </c>
      <c r="F57" s="79">
        <v>89</v>
      </c>
      <c r="G57" s="100">
        <v>134</v>
      </c>
      <c r="H57" s="100">
        <v>112</v>
      </c>
      <c r="I57" s="101">
        <v>118</v>
      </c>
      <c r="J57" s="100">
        <v>215</v>
      </c>
      <c r="K57" s="79">
        <v>527</v>
      </c>
      <c r="L57" s="79">
        <v>515</v>
      </c>
      <c r="M57" s="102">
        <f t="shared" si="1"/>
        <v>1989</v>
      </c>
    </row>
    <row r="58" spans="1:13" s="85" customFormat="1" ht="16.5" customHeight="1" x14ac:dyDescent="0.2">
      <c r="A58" s="103" t="s">
        <v>57</v>
      </c>
      <c r="B58" s="99">
        <v>0</v>
      </c>
      <c r="C58" s="99">
        <v>0</v>
      </c>
      <c r="D58" s="99">
        <v>0</v>
      </c>
      <c r="E58" s="99">
        <v>0</v>
      </c>
      <c r="F58" s="99">
        <v>0</v>
      </c>
      <c r="G58" s="99">
        <v>0</v>
      </c>
      <c r="H58" s="99">
        <v>0</v>
      </c>
      <c r="I58" s="99">
        <v>0</v>
      </c>
      <c r="J58" s="100">
        <v>0</v>
      </c>
      <c r="K58" s="100">
        <v>0</v>
      </c>
      <c r="L58" s="100">
        <v>0</v>
      </c>
      <c r="M58" s="102">
        <f t="shared" si="1"/>
        <v>0</v>
      </c>
    </row>
    <row r="59" spans="1:13" s="85" customFormat="1" ht="16.5" customHeight="1" x14ac:dyDescent="0.2">
      <c r="A59" s="98" t="s">
        <v>58</v>
      </c>
      <c r="B59" s="99">
        <v>669</v>
      </c>
      <c r="C59" s="99">
        <v>594</v>
      </c>
      <c r="D59" s="79">
        <v>803</v>
      </c>
      <c r="E59" s="79">
        <v>1061</v>
      </c>
      <c r="F59" s="79">
        <v>1443</v>
      </c>
      <c r="G59" s="79">
        <v>1100</v>
      </c>
      <c r="H59" s="79">
        <v>1327</v>
      </c>
      <c r="I59" s="101">
        <v>1016</v>
      </c>
      <c r="J59" s="79">
        <v>1926</v>
      </c>
      <c r="K59" s="79">
        <v>1507</v>
      </c>
      <c r="L59" s="79">
        <v>1545</v>
      </c>
      <c r="M59" s="102">
        <f t="shared" si="1"/>
        <v>12991</v>
      </c>
    </row>
    <row r="60" spans="1:13" s="85" customFormat="1" ht="16.5" customHeight="1" x14ac:dyDescent="0.2">
      <c r="A60" s="98" t="s">
        <v>59</v>
      </c>
      <c r="B60" s="99">
        <v>54</v>
      </c>
      <c r="C60" s="99">
        <v>61</v>
      </c>
      <c r="D60" s="79">
        <v>24</v>
      </c>
      <c r="E60" s="79">
        <v>34</v>
      </c>
      <c r="F60" s="79">
        <v>59</v>
      </c>
      <c r="G60" s="100">
        <v>64</v>
      </c>
      <c r="H60" s="100">
        <v>48</v>
      </c>
      <c r="I60" s="101">
        <v>33</v>
      </c>
      <c r="J60" s="100">
        <v>29</v>
      </c>
      <c r="K60" s="79">
        <v>14</v>
      </c>
      <c r="L60" s="79">
        <v>40</v>
      </c>
      <c r="M60" s="102">
        <f t="shared" si="1"/>
        <v>460</v>
      </c>
    </row>
    <row r="61" spans="1:13" s="85" customFormat="1" ht="16.5" customHeight="1" x14ac:dyDescent="0.2">
      <c r="A61" s="98" t="s">
        <v>60</v>
      </c>
      <c r="B61" s="99">
        <v>2390</v>
      </c>
      <c r="C61" s="99">
        <v>2544</v>
      </c>
      <c r="D61" s="79">
        <v>2798</v>
      </c>
      <c r="E61" s="79">
        <v>3875</v>
      </c>
      <c r="F61" s="79">
        <v>4149</v>
      </c>
      <c r="G61" s="79">
        <v>5829</v>
      </c>
      <c r="H61" s="79">
        <v>7891</v>
      </c>
      <c r="I61" s="101">
        <v>9669</v>
      </c>
      <c r="J61" s="79">
        <v>11651</v>
      </c>
      <c r="K61" s="79">
        <v>11452</v>
      </c>
      <c r="L61" s="79">
        <v>22050</v>
      </c>
      <c r="M61" s="102">
        <f t="shared" si="1"/>
        <v>84298</v>
      </c>
    </row>
    <row r="62" spans="1:13" s="85" customFormat="1" ht="16.5" customHeight="1" x14ac:dyDescent="0.2">
      <c r="A62" s="98" t="s">
        <v>61</v>
      </c>
      <c r="B62" s="99">
        <v>43</v>
      </c>
      <c r="C62" s="99">
        <v>70</v>
      </c>
      <c r="D62" s="79">
        <v>53</v>
      </c>
      <c r="E62" s="79">
        <v>60</v>
      </c>
      <c r="F62" s="79">
        <v>59</v>
      </c>
      <c r="G62" s="100">
        <v>72</v>
      </c>
      <c r="H62" s="100">
        <v>90</v>
      </c>
      <c r="I62" s="101">
        <v>58</v>
      </c>
      <c r="J62" s="100">
        <v>47</v>
      </c>
      <c r="K62" s="79">
        <v>88</v>
      </c>
      <c r="L62" s="79">
        <v>72</v>
      </c>
      <c r="M62" s="102">
        <f t="shared" si="1"/>
        <v>712</v>
      </c>
    </row>
    <row r="63" spans="1:13" s="85" customFormat="1" ht="16.5" customHeight="1" x14ac:dyDescent="0.2">
      <c r="A63" s="98" t="s">
        <v>62</v>
      </c>
      <c r="B63" s="99">
        <v>4</v>
      </c>
      <c r="C63" s="99">
        <v>10</v>
      </c>
      <c r="D63" s="79">
        <v>4</v>
      </c>
      <c r="E63" s="79">
        <v>8</v>
      </c>
      <c r="F63" s="79">
        <v>9</v>
      </c>
      <c r="G63" s="100">
        <v>11</v>
      </c>
      <c r="H63" s="100">
        <v>10</v>
      </c>
      <c r="I63" s="101">
        <v>9</v>
      </c>
      <c r="J63" s="100">
        <v>14</v>
      </c>
      <c r="K63" s="79">
        <v>10</v>
      </c>
      <c r="L63" s="79">
        <v>13</v>
      </c>
      <c r="M63" s="102">
        <f t="shared" si="1"/>
        <v>102</v>
      </c>
    </row>
    <row r="64" spans="1:13" s="85" customFormat="1" ht="16.5" customHeight="1" x14ac:dyDescent="0.2">
      <c r="A64" s="98" t="s">
        <v>63</v>
      </c>
      <c r="B64" s="99">
        <v>68</v>
      </c>
      <c r="C64" s="99">
        <v>93</v>
      </c>
      <c r="D64" s="79">
        <v>80</v>
      </c>
      <c r="E64" s="79">
        <v>82</v>
      </c>
      <c r="F64" s="79">
        <v>97</v>
      </c>
      <c r="G64" s="100">
        <v>90</v>
      </c>
      <c r="H64" s="100">
        <v>83</v>
      </c>
      <c r="I64" s="101">
        <v>75</v>
      </c>
      <c r="J64" s="100">
        <v>72</v>
      </c>
      <c r="K64" s="79">
        <v>104</v>
      </c>
      <c r="L64" s="79">
        <v>95</v>
      </c>
      <c r="M64" s="102">
        <f t="shared" si="1"/>
        <v>939</v>
      </c>
    </row>
    <row r="65" spans="1:13" s="85" customFormat="1" ht="16.5" customHeight="1" x14ac:dyDescent="0.2">
      <c r="A65" s="98" t="s">
        <v>64</v>
      </c>
      <c r="B65" s="99">
        <v>836</v>
      </c>
      <c r="C65" s="99">
        <v>982</v>
      </c>
      <c r="D65" s="79">
        <v>1147</v>
      </c>
      <c r="E65" s="79">
        <v>1267</v>
      </c>
      <c r="F65" s="79">
        <v>1250</v>
      </c>
      <c r="G65" s="79">
        <v>1369</v>
      </c>
      <c r="H65" s="100">
        <v>954</v>
      </c>
      <c r="I65" s="101">
        <v>740</v>
      </c>
      <c r="J65" s="100">
        <v>891</v>
      </c>
      <c r="K65" s="79">
        <v>880</v>
      </c>
      <c r="L65" s="79">
        <v>11035</v>
      </c>
      <c r="M65" s="102">
        <f t="shared" si="1"/>
        <v>21351</v>
      </c>
    </row>
    <row r="66" spans="1:13" s="85" customFormat="1" ht="16.5" customHeight="1" x14ac:dyDescent="0.2">
      <c r="A66" s="103" t="s">
        <v>65</v>
      </c>
      <c r="B66" s="99">
        <v>0</v>
      </c>
      <c r="C66" s="99">
        <v>0</v>
      </c>
      <c r="D66" s="79">
        <v>0</v>
      </c>
      <c r="E66" s="79">
        <v>2</v>
      </c>
      <c r="F66" s="79">
        <v>0</v>
      </c>
      <c r="G66" s="79">
        <v>0</v>
      </c>
      <c r="H66" s="79">
        <v>0</v>
      </c>
      <c r="I66" s="79">
        <v>0</v>
      </c>
      <c r="J66" s="100">
        <v>0</v>
      </c>
      <c r="K66" s="79">
        <v>1</v>
      </c>
      <c r="L66" s="79">
        <v>0</v>
      </c>
      <c r="M66" s="102">
        <f t="shared" si="1"/>
        <v>3</v>
      </c>
    </row>
    <row r="67" spans="1:13" s="85" customFormat="1" ht="16.5" customHeight="1" x14ac:dyDescent="0.2">
      <c r="A67" s="103" t="s">
        <v>66</v>
      </c>
      <c r="B67" s="99">
        <v>46</v>
      </c>
      <c r="C67" s="99">
        <v>75</v>
      </c>
      <c r="D67" s="99">
        <v>125</v>
      </c>
      <c r="E67" s="99">
        <v>170</v>
      </c>
      <c r="F67" s="99">
        <v>105</v>
      </c>
      <c r="G67" s="99">
        <v>6</v>
      </c>
      <c r="H67" s="100">
        <v>5</v>
      </c>
      <c r="I67" s="100">
        <v>21</v>
      </c>
      <c r="J67" s="100">
        <v>38</v>
      </c>
      <c r="K67" s="79">
        <v>34</v>
      </c>
      <c r="L67" s="79">
        <v>25</v>
      </c>
      <c r="M67" s="102">
        <f t="shared" si="1"/>
        <v>650</v>
      </c>
    </row>
    <row r="68" spans="1:13" s="85" customFormat="1" ht="16.5" customHeight="1" x14ac:dyDescent="0.2">
      <c r="A68" s="98" t="s">
        <v>67</v>
      </c>
      <c r="B68" s="99">
        <v>5151</v>
      </c>
      <c r="C68" s="99">
        <v>2180</v>
      </c>
      <c r="D68" s="79">
        <v>195</v>
      </c>
      <c r="E68" s="79">
        <v>141</v>
      </c>
      <c r="F68" s="79">
        <v>257</v>
      </c>
      <c r="G68" s="100">
        <v>89</v>
      </c>
      <c r="H68" s="100">
        <v>105</v>
      </c>
      <c r="I68" s="101">
        <v>84</v>
      </c>
      <c r="J68" s="100">
        <v>625</v>
      </c>
      <c r="K68" s="79">
        <v>677</v>
      </c>
      <c r="L68" s="79">
        <v>658</v>
      </c>
      <c r="M68" s="102">
        <f t="shared" si="1"/>
        <v>10162</v>
      </c>
    </row>
    <row r="69" spans="1:13" s="85" customFormat="1" ht="16.5" customHeight="1" x14ac:dyDescent="0.2">
      <c r="A69" s="98" t="s">
        <v>68</v>
      </c>
      <c r="B69" s="99">
        <v>13</v>
      </c>
      <c r="C69" s="99">
        <v>16</v>
      </c>
      <c r="D69" s="79">
        <v>8</v>
      </c>
      <c r="E69" s="79">
        <v>13</v>
      </c>
      <c r="F69" s="79">
        <v>6</v>
      </c>
      <c r="G69" s="100">
        <v>13</v>
      </c>
      <c r="H69" s="100">
        <v>7</v>
      </c>
      <c r="I69" s="101">
        <v>15</v>
      </c>
      <c r="J69" s="100">
        <v>7</v>
      </c>
      <c r="K69" s="79">
        <v>21</v>
      </c>
      <c r="L69" s="79">
        <v>16</v>
      </c>
      <c r="M69" s="102">
        <f t="shared" si="1"/>
        <v>135</v>
      </c>
    </row>
    <row r="70" spans="1:13" s="85" customFormat="1" ht="16.5" customHeight="1" x14ac:dyDescent="0.2">
      <c r="A70" s="98" t="s">
        <v>69</v>
      </c>
      <c r="B70" s="99">
        <v>767</v>
      </c>
      <c r="C70" s="99">
        <v>1145</v>
      </c>
      <c r="D70" s="79">
        <v>990</v>
      </c>
      <c r="E70" s="79">
        <v>1541</v>
      </c>
      <c r="F70" s="79">
        <v>1665</v>
      </c>
      <c r="G70" s="79">
        <v>1546</v>
      </c>
      <c r="H70" s="79">
        <v>1558</v>
      </c>
      <c r="I70" s="101">
        <v>1589</v>
      </c>
      <c r="J70" s="79">
        <v>1170</v>
      </c>
      <c r="K70" s="79">
        <v>2105</v>
      </c>
      <c r="L70" s="79">
        <v>193</v>
      </c>
      <c r="M70" s="102">
        <f t="shared" si="1"/>
        <v>14269</v>
      </c>
    </row>
    <row r="71" spans="1:13" s="85" customFormat="1" ht="16.5" customHeight="1" x14ac:dyDescent="0.2">
      <c r="A71" s="98" t="s">
        <v>70</v>
      </c>
      <c r="B71" s="99">
        <v>468</v>
      </c>
      <c r="C71" s="99">
        <v>438</v>
      </c>
      <c r="D71" s="79">
        <v>466</v>
      </c>
      <c r="E71" s="79">
        <v>220</v>
      </c>
      <c r="F71" s="79">
        <v>152</v>
      </c>
      <c r="G71" s="100">
        <v>150</v>
      </c>
      <c r="H71" s="100">
        <v>174</v>
      </c>
      <c r="I71" s="101">
        <v>120</v>
      </c>
      <c r="J71" s="100">
        <v>131</v>
      </c>
      <c r="K71" s="79">
        <v>204</v>
      </c>
      <c r="L71" s="79">
        <v>181</v>
      </c>
      <c r="M71" s="102">
        <f t="shared" si="1"/>
        <v>2704</v>
      </c>
    </row>
    <row r="72" spans="1:13" s="85" customFormat="1" ht="16.5" customHeight="1" x14ac:dyDescent="0.2">
      <c r="A72" s="98" t="s">
        <v>71</v>
      </c>
      <c r="B72" s="99">
        <v>14</v>
      </c>
      <c r="C72" s="99">
        <v>8</v>
      </c>
      <c r="D72" s="79">
        <v>9</v>
      </c>
      <c r="E72" s="79">
        <v>11</v>
      </c>
      <c r="F72" s="79">
        <v>6</v>
      </c>
      <c r="G72" s="100">
        <v>15</v>
      </c>
      <c r="H72" s="100">
        <v>8</v>
      </c>
      <c r="I72" s="101">
        <v>7</v>
      </c>
      <c r="J72" s="100">
        <v>6</v>
      </c>
      <c r="K72" s="79">
        <v>12</v>
      </c>
      <c r="L72" s="79">
        <v>17</v>
      </c>
      <c r="M72" s="102">
        <f t="shared" si="1"/>
        <v>113</v>
      </c>
    </row>
    <row r="73" spans="1:13" s="85" customFormat="1" ht="16.5" customHeight="1" x14ac:dyDescent="0.2">
      <c r="A73" s="98" t="s">
        <v>72</v>
      </c>
      <c r="B73" s="99">
        <v>166</v>
      </c>
      <c r="C73" s="99">
        <v>147</v>
      </c>
      <c r="D73" s="79">
        <v>159</v>
      </c>
      <c r="E73" s="79">
        <v>150</v>
      </c>
      <c r="F73" s="79">
        <v>146</v>
      </c>
      <c r="G73" s="100">
        <v>126</v>
      </c>
      <c r="H73" s="100">
        <v>131</v>
      </c>
      <c r="I73" s="101">
        <v>120</v>
      </c>
      <c r="J73" s="100">
        <v>155</v>
      </c>
      <c r="K73" s="79">
        <v>184</v>
      </c>
      <c r="L73" s="79">
        <v>225</v>
      </c>
      <c r="M73" s="102">
        <f t="shared" si="1"/>
        <v>1709</v>
      </c>
    </row>
    <row r="74" spans="1:13" s="85" customFormat="1" ht="16.5" customHeight="1" x14ac:dyDescent="0.2">
      <c r="A74" s="98" t="s">
        <v>73</v>
      </c>
      <c r="B74" s="99">
        <v>4</v>
      </c>
      <c r="C74" s="99">
        <v>4</v>
      </c>
      <c r="D74" s="79">
        <v>3</v>
      </c>
      <c r="E74" s="79">
        <v>5</v>
      </c>
      <c r="F74" s="79">
        <v>2</v>
      </c>
      <c r="G74" s="79">
        <v>3</v>
      </c>
      <c r="H74" s="100">
        <v>6</v>
      </c>
      <c r="I74" s="101">
        <v>8</v>
      </c>
      <c r="J74" s="100">
        <v>10</v>
      </c>
      <c r="K74" s="79">
        <v>13</v>
      </c>
      <c r="L74" s="79">
        <v>16</v>
      </c>
      <c r="M74" s="102">
        <f t="shared" si="1"/>
        <v>74</v>
      </c>
    </row>
    <row r="75" spans="1:13" s="85" customFormat="1" ht="16.5" customHeight="1" x14ac:dyDescent="0.2">
      <c r="B75" s="104"/>
    </row>
    <row r="94" spans="1:11" x14ac:dyDescent="0.2">
      <c r="C94" s="4"/>
      <c r="D94" s="4"/>
    </row>
    <row r="95" spans="1:11" x14ac:dyDescent="0.2">
      <c r="A95" s="12"/>
      <c r="B95" s="13"/>
      <c r="C95" s="12"/>
      <c r="D95" s="12"/>
      <c r="E95" s="12"/>
      <c r="F95" s="12"/>
      <c r="I95" s="12"/>
    </row>
    <row r="96" spans="1:11" x14ac:dyDescent="0.2">
      <c r="K96" s="6"/>
    </row>
    <row r="97" spans="7:11" x14ac:dyDescent="0.2">
      <c r="G97" s="12"/>
      <c r="H97" s="12"/>
      <c r="K97" s="6"/>
    </row>
    <row r="98" spans="7:11" x14ac:dyDescent="0.2">
      <c r="K98" s="6"/>
    </row>
    <row r="99" spans="7:11" s="7" customFormat="1" x14ac:dyDescent="0.2">
      <c r="G99" s="1"/>
      <c r="H99" s="1"/>
    </row>
    <row r="101" spans="7:11" x14ac:dyDescent="0.2">
      <c r="G101" s="7"/>
      <c r="H101" s="7"/>
    </row>
  </sheetData>
  <phoneticPr fontId="4" type="noConversion"/>
  <pageMargins left="0.5" right="0.5" top="0.5" bottom="0.75" header="0.05" footer="0.3"/>
  <pageSetup scale="95" orientation="portrait" r:id="rId1"/>
  <headerFooter>
    <oddFooter>&amp;L&amp;"Century Gothic,Regular"FinCEN SAR - Securities/Futures&amp;R&amp;"Century Gothic,Regular"Page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9:I46"/>
  <sheetViews>
    <sheetView showGridLines="0" zoomScaleNormal="100" workbookViewId="0">
      <selection activeCell="K5" sqref="K5"/>
    </sheetView>
  </sheetViews>
  <sheetFormatPr defaultColWidth="9.140625" defaultRowHeight="12.75" x14ac:dyDescent="0.2"/>
  <cols>
    <col min="1" max="1" width="8.140625" style="1" customWidth="1"/>
    <col min="2" max="2" width="25.140625" style="1" customWidth="1"/>
    <col min="3" max="4" width="16.7109375" style="1" customWidth="1"/>
    <col min="5" max="5" width="6.5703125" style="1" customWidth="1"/>
    <col min="6" max="6" width="8.140625" style="1" customWidth="1"/>
    <col min="7" max="7" width="31.7109375" style="1" customWidth="1"/>
    <col min="8" max="9" width="16.7109375" style="1" customWidth="1"/>
    <col min="10" max="16384" width="9.140625" style="1"/>
  </cols>
  <sheetData>
    <row r="9" spans="1:9" ht="13.5" x14ac:dyDescent="0.25">
      <c r="A9" s="20" t="s">
        <v>223</v>
      </c>
      <c r="B9" s="68"/>
      <c r="C9" s="68"/>
      <c r="D9" s="68"/>
      <c r="E9" s="68"/>
      <c r="F9" s="68"/>
      <c r="G9" s="68"/>
      <c r="H9" s="21"/>
      <c r="I9" s="21"/>
    </row>
    <row r="10" spans="1:9" ht="9.75" customHeight="1" x14ac:dyDescent="0.25">
      <c r="A10" s="20"/>
      <c r="B10" s="68"/>
      <c r="C10" s="68"/>
      <c r="D10" s="68"/>
      <c r="E10" s="68"/>
      <c r="F10" s="68"/>
      <c r="G10" s="68"/>
      <c r="H10" s="21"/>
      <c r="I10" s="21"/>
    </row>
    <row r="11" spans="1:9" ht="13.5" x14ac:dyDescent="0.25">
      <c r="A11" s="71" t="s">
        <v>237</v>
      </c>
      <c r="B11" s="68"/>
      <c r="C11" s="68"/>
      <c r="D11" s="68"/>
      <c r="E11" s="68"/>
      <c r="F11" s="68"/>
      <c r="G11" s="68"/>
      <c r="H11" s="21"/>
      <c r="I11" s="21"/>
    </row>
    <row r="12" spans="1:9" ht="13.5" x14ac:dyDescent="0.25">
      <c r="A12" s="72" t="s">
        <v>272</v>
      </c>
      <c r="B12" s="68"/>
      <c r="C12" s="68"/>
      <c r="D12" s="68"/>
      <c r="E12" s="68"/>
      <c r="F12" s="68"/>
      <c r="G12" s="68"/>
      <c r="H12" s="21"/>
      <c r="I12" s="21"/>
    </row>
    <row r="13" spans="1:9" ht="9.75" customHeight="1" x14ac:dyDescent="0.2">
      <c r="A13" s="2"/>
    </row>
    <row r="14" spans="1:9" ht="32.25" customHeight="1" x14ac:dyDescent="0.2">
      <c r="A14" s="30" t="s">
        <v>74</v>
      </c>
      <c r="B14" s="30" t="s">
        <v>13</v>
      </c>
      <c r="C14" s="32" t="s">
        <v>175</v>
      </c>
      <c r="D14" s="33" t="s">
        <v>176</v>
      </c>
      <c r="E14" s="34"/>
      <c r="F14" s="30" t="s">
        <v>74</v>
      </c>
      <c r="G14" s="30" t="s">
        <v>13</v>
      </c>
      <c r="H14" s="32" t="s">
        <v>175</v>
      </c>
      <c r="I14" s="33" t="s">
        <v>176</v>
      </c>
    </row>
    <row r="15" spans="1:9" s="85" customFormat="1" ht="15.95" customHeight="1" x14ac:dyDescent="0.2">
      <c r="A15" s="105">
        <v>1</v>
      </c>
      <c r="B15" s="106" t="s">
        <v>19</v>
      </c>
      <c r="C15" s="79">
        <v>168023</v>
      </c>
      <c r="D15" s="107">
        <f>SUM(C15/729785)</f>
        <v>0.23023630247264606</v>
      </c>
      <c r="E15" s="108"/>
      <c r="F15" s="105">
        <v>31</v>
      </c>
      <c r="G15" s="106" t="s">
        <v>46</v>
      </c>
      <c r="H15" s="79">
        <v>840</v>
      </c>
      <c r="I15" s="109" t="s">
        <v>80</v>
      </c>
    </row>
    <row r="16" spans="1:9" s="85" customFormat="1" ht="15.95" customHeight="1" x14ac:dyDescent="0.2">
      <c r="A16" s="105">
        <v>2</v>
      </c>
      <c r="B16" s="106" t="s">
        <v>25</v>
      </c>
      <c r="C16" s="79">
        <v>92263</v>
      </c>
      <c r="D16" s="107">
        <f t="shared" ref="D16:D29" si="0">SUM(C16/729785)</f>
        <v>0.12642490596545558</v>
      </c>
      <c r="E16" s="108"/>
      <c r="F16" s="105">
        <v>32</v>
      </c>
      <c r="G16" s="106" t="s">
        <v>14</v>
      </c>
      <c r="H16" s="79">
        <v>784</v>
      </c>
      <c r="I16" s="109" t="s">
        <v>80</v>
      </c>
    </row>
    <row r="17" spans="1:9" s="85" customFormat="1" ht="15.95" customHeight="1" x14ac:dyDescent="0.2">
      <c r="A17" s="105">
        <v>3</v>
      </c>
      <c r="B17" s="106" t="s">
        <v>39</v>
      </c>
      <c r="C17" s="79">
        <v>89736</v>
      </c>
      <c r="D17" s="107">
        <f t="shared" si="0"/>
        <v>0.12296224230424029</v>
      </c>
      <c r="E17" s="108"/>
      <c r="F17" s="105">
        <v>33</v>
      </c>
      <c r="G17" s="106" t="s">
        <v>61</v>
      </c>
      <c r="H17" s="79">
        <v>712</v>
      </c>
      <c r="I17" s="109" t="s">
        <v>80</v>
      </c>
    </row>
    <row r="18" spans="1:9" s="85" customFormat="1" ht="15.95" customHeight="1" x14ac:dyDescent="0.2">
      <c r="A18" s="105">
        <v>4</v>
      </c>
      <c r="B18" s="106" t="s">
        <v>60</v>
      </c>
      <c r="C18" s="79">
        <v>84298</v>
      </c>
      <c r="D18" s="107">
        <f t="shared" si="0"/>
        <v>0.11551073261302987</v>
      </c>
      <c r="E18" s="108"/>
      <c r="F18" s="105">
        <v>34</v>
      </c>
      <c r="G18" s="110" t="s">
        <v>66</v>
      </c>
      <c r="H18" s="79">
        <v>650</v>
      </c>
      <c r="I18" s="109" t="s">
        <v>80</v>
      </c>
    </row>
    <row r="19" spans="1:9" s="85" customFormat="1" ht="15.95" customHeight="1" x14ac:dyDescent="0.2">
      <c r="A19" s="105">
        <v>5</v>
      </c>
      <c r="B19" s="106" t="s">
        <v>50</v>
      </c>
      <c r="C19" s="79">
        <v>75146</v>
      </c>
      <c r="D19" s="107">
        <f t="shared" si="0"/>
        <v>0.10297005282377687</v>
      </c>
      <c r="E19" s="108"/>
      <c r="F19" s="105">
        <v>35</v>
      </c>
      <c r="G19" s="106" t="s">
        <v>33</v>
      </c>
      <c r="H19" s="79">
        <v>640</v>
      </c>
      <c r="I19" s="109" t="s">
        <v>80</v>
      </c>
    </row>
    <row r="20" spans="1:9" s="85" customFormat="1" ht="15.95" customHeight="1" x14ac:dyDescent="0.2">
      <c r="A20" s="105">
        <v>6</v>
      </c>
      <c r="B20" s="106" t="s">
        <v>45</v>
      </c>
      <c r="C20" s="79">
        <v>34177</v>
      </c>
      <c r="D20" s="107">
        <f t="shared" si="0"/>
        <v>4.683160108799167E-2</v>
      </c>
      <c r="E20" s="108"/>
      <c r="F20" s="105">
        <v>36</v>
      </c>
      <c r="G20" s="106" t="s">
        <v>23</v>
      </c>
      <c r="H20" s="79">
        <v>615</v>
      </c>
      <c r="I20" s="109" t="s">
        <v>80</v>
      </c>
    </row>
    <row r="21" spans="1:9" s="85" customFormat="1" ht="15.95" customHeight="1" x14ac:dyDescent="0.2">
      <c r="A21" s="105">
        <v>7</v>
      </c>
      <c r="B21" s="106" t="s">
        <v>21</v>
      </c>
      <c r="C21" s="79">
        <v>22683</v>
      </c>
      <c r="D21" s="107">
        <f t="shared" si="0"/>
        <v>3.1081756955815755E-2</v>
      </c>
      <c r="E21" s="108"/>
      <c r="F21" s="105">
        <v>37</v>
      </c>
      <c r="G21" s="106" t="s">
        <v>55</v>
      </c>
      <c r="H21" s="79">
        <v>592</v>
      </c>
      <c r="I21" s="109" t="s">
        <v>80</v>
      </c>
    </row>
    <row r="22" spans="1:9" s="85" customFormat="1" ht="15.95" customHeight="1" x14ac:dyDescent="0.2">
      <c r="A22" s="105">
        <v>8</v>
      </c>
      <c r="B22" s="106" t="s">
        <v>64</v>
      </c>
      <c r="C22" s="79">
        <v>21351</v>
      </c>
      <c r="D22" s="107">
        <f t="shared" si="0"/>
        <v>2.9256561864110662E-2</v>
      </c>
      <c r="E22" s="108"/>
      <c r="F22" s="105">
        <v>38</v>
      </c>
      <c r="G22" s="106" t="s">
        <v>35</v>
      </c>
      <c r="H22" s="79">
        <v>543</v>
      </c>
      <c r="I22" s="109" t="s">
        <v>80</v>
      </c>
    </row>
    <row r="23" spans="1:9" s="85" customFormat="1" ht="15.95" customHeight="1" x14ac:dyDescent="0.2">
      <c r="A23" s="105">
        <v>9</v>
      </c>
      <c r="B23" s="106" t="s">
        <v>43</v>
      </c>
      <c r="C23" s="79">
        <v>19762</v>
      </c>
      <c r="D23" s="107">
        <f t="shared" si="0"/>
        <v>2.7079208259966975E-2</v>
      </c>
      <c r="E23" s="108"/>
      <c r="F23" s="105">
        <v>39</v>
      </c>
      <c r="G23" s="106" t="s">
        <v>18</v>
      </c>
      <c r="H23" s="79">
        <v>488</v>
      </c>
      <c r="I23" s="109" t="s">
        <v>80</v>
      </c>
    </row>
    <row r="24" spans="1:9" s="85" customFormat="1" ht="15.95" customHeight="1" x14ac:dyDescent="0.2">
      <c r="A24" s="105">
        <v>10</v>
      </c>
      <c r="B24" s="106" t="s">
        <v>48</v>
      </c>
      <c r="C24" s="79">
        <v>16688</v>
      </c>
      <c r="D24" s="107">
        <f t="shared" si="0"/>
        <v>2.2867008776557479E-2</v>
      </c>
      <c r="E24" s="108"/>
      <c r="F24" s="105">
        <v>40</v>
      </c>
      <c r="G24" s="106" t="s">
        <v>59</v>
      </c>
      <c r="H24" s="79">
        <v>460</v>
      </c>
      <c r="I24" s="109" t="s">
        <v>80</v>
      </c>
    </row>
    <row r="25" spans="1:9" s="85" customFormat="1" ht="15.95" customHeight="1" x14ac:dyDescent="0.2">
      <c r="A25" s="105">
        <v>11</v>
      </c>
      <c r="B25" s="106" t="s">
        <v>69</v>
      </c>
      <c r="C25" s="79">
        <v>14269</v>
      </c>
      <c r="D25" s="107">
        <f t="shared" si="0"/>
        <v>1.9552333906561522E-2</v>
      </c>
      <c r="E25" s="108"/>
      <c r="F25" s="105">
        <v>41</v>
      </c>
      <c r="G25" s="106" t="s">
        <v>49</v>
      </c>
      <c r="H25" s="79">
        <v>296</v>
      </c>
      <c r="I25" s="109" t="s">
        <v>80</v>
      </c>
    </row>
    <row r="26" spans="1:9" s="85" customFormat="1" ht="15.95" customHeight="1" x14ac:dyDescent="0.2">
      <c r="A26" s="105">
        <v>12</v>
      </c>
      <c r="B26" s="106" t="s">
        <v>30</v>
      </c>
      <c r="C26" s="79">
        <v>13513</v>
      </c>
      <c r="D26" s="107">
        <f t="shared" si="0"/>
        <v>1.8516412368026199E-2</v>
      </c>
      <c r="E26" s="108"/>
      <c r="F26" s="105">
        <v>42</v>
      </c>
      <c r="G26" s="106" t="s">
        <v>42</v>
      </c>
      <c r="H26" s="79">
        <v>271</v>
      </c>
      <c r="I26" s="109" t="s">
        <v>80</v>
      </c>
    </row>
    <row r="27" spans="1:9" s="85" customFormat="1" ht="15.95" customHeight="1" x14ac:dyDescent="0.2">
      <c r="A27" s="105">
        <v>13</v>
      </c>
      <c r="B27" s="106" t="s">
        <v>58</v>
      </c>
      <c r="C27" s="79">
        <v>12991</v>
      </c>
      <c r="D27" s="107">
        <f t="shared" si="0"/>
        <v>1.7801133210466096E-2</v>
      </c>
      <c r="E27" s="108"/>
      <c r="F27" s="105">
        <v>43</v>
      </c>
      <c r="G27" s="106" t="s">
        <v>29</v>
      </c>
      <c r="H27" s="79">
        <v>228</v>
      </c>
      <c r="I27" s="109" t="s">
        <v>80</v>
      </c>
    </row>
    <row r="28" spans="1:9" s="85" customFormat="1" ht="15.95" customHeight="1" x14ac:dyDescent="0.2">
      <c r="A28" s="105">
        <v>14</v>
      </c>
      <c r="B28" s="106" t="s">
        <v>67</v>
      </c>
      <c r="C28" s="79">
        <v>10162</v>
      </c>
      <c r="D28" s="107">
        <f t="shared" si="0"/>
        <v>1.3924649040470824E-2</v>
      </c>
      <c r="E28" s="108"/>
      <c r="F28" s="105">
        <v>44</v>
      </c>
      <c r="G28" s="106" t="s">
        <v>47</v>
      </c>
      <c r="H28" s="79">
        <v>225</v>
      </c>
      <c r="I28" s="109" t="s">
        <v>80</v>
      </c>
    </row>
    <row r="29" spans="1:9" s="85" customFormat="1" ht="15.95" customHeight="1" x14ac:dyDescent="0.2">
      <c r="A29" s="105">
        <v>15</v>
      </c>
      <c r="B29" s="106" t="s">
        <v>41</v>
      </c>
      <c r="C29" s="79">
        <v>9950</v>
      </c>
      <c r="D29" s="107">
        <f t="shared" si="0"/>
        <v>1.3634152524373618E-2</v>
      </c>
      <c r="E29" s="108"/>
      <c r="F29" s="105">
        <v>45</v>
      </c>
      <c r="G29" s="106" t="s">
        <v>44</v>
      </c>
      <c r="H29" s="79">
        <v>182</v>
      </c>
      <c r="I29" s="109" t="s">
        <v>80</v>
      </c>
    </row>
    <row r="30" spans="1:9" s="85" customFormat="1" ht="15.95" customHeight="1" x14ac:dyDescent="0.2">
      <c r="A30" s="105">
        <v>16</v>
      </c>
      <c r="B30" s="106" t="s">
        <v>20</v>
      </c>
      <c r="C30" s="79">
        <v>6449</v>
      </c>
      <c r="D30" s="109" t="s">
        <v>80</v>
      </c>
      <c r="E30" s="108"/>
      <c r="F30" s="105">
        <v>46</v>
      </c>
      <c r="G30" s="106" t="s">
        <v>36</v>
      </c>
      <c r="H30" s="79">
        <v>164</v>
      </c>
      <c r="I30" s="109" t="s">
        <v>80</v>
      </c>
    </row>
    <row r="31" spans="1:9" s="85" customFormat="1" ht="15.95" customHeight="1" x14ac:dyDescent="0.2">
      <c r="A31" s="105">
        <v>17</v>
      </c>
      <c r="B31" s="106" t="s">
        <v>51</v>
      </c>
      <c r="C31" s="79">
        <v>4494</v>
      </c>
      <c r="D31" s="109" t="s">
        <v>80</v>
      </c>
      <c r="E31" s="108"/>
      <c r="F31" s="105">
        <v>47</v>
      </c>
      <c r="G31" s="106" t="s">
        <v>28</v>
      </c>
      <c r="H31" s="79">
        <v>151</v>
      </c>
      <c r="I31" s="109" t="s">
        <v>80</v>
      </c>
    </row>
    <row r="32" spans="1:9" s="85" customFormat="1" ht="15.95" customHeight="1" x14ac:dyDescent="0.2">
      <c r="A32" s="105">
        <v>18</v>
      </c>
      <c r="B32" s="106" t="s">
        <v>17</v>
      </c>
      <c r="C32" s="79">
        <v>3685</v>
      </c>
      <c r="D32" s="109" t="s">
        <v>80</v>
      </c>
      <c r="E32" s="108"/>
      <c r="F32" s="105">
        <v>48</v>
      </c>
      <c r="G32" s="106" t="s">
        <v>68</v>
      </c>
      <c r="H32" s="79">
        <v>135</v>
      </c>
      <c r="I32" s="109" t="s">
        <v>80</v>
      </c>
    </row>
    <row r="33" spans="1:9" s="85" customFormat="1" ht="15.95" customHeight="1" x14ac:dyDescent="0.2">
      <c r="A33" s="105">
        <v>19</v>
      </c>
      <c r="B33" s="106" t="s">
        <v>70</v>
      </c>
      <c r="C33" s="79">
        <v>2704</v>
      </c>
      <c r="D33" s="109" t="s">
        <v>80</v>
      </c>
      <c r="E33" s="108"/>
      <c r="F33" s="105">
        <v>49</v>
      </c>
      <c r="G33" s="106" t="s">
        <v>71</v>
      </c>
      <c r="H33" s="79">
        <v>113</v>
      </c>
      <c r="I33" s="109" t="s">
        <v>80</v>
      </c>
    </row>
    <row r="34" spans="1:9" s="85" customFormat="1" ht="15.95" customHeight="1" x14ac:dyDescent="0.2">
      <c r="A34" s="105">
        <v>20</v>
      </c>
      <c r="B34" s="106" t="s">
        <v>26</v>
      </c>
      <c r="C34" s="79">
        <v>2638</v>
      </c>
      <c r="D34" s="109" t="s">
        <v>80</v>
      </c>
      <c r="E34" s="108"/>
      <c r="F34" s="105">
        <v>50</v>
      </c>
      <c r="G34" s="106" t="s">
        <v>62</v>
      </c>
      <c r="H34" s="79">
        <v>102</v>
      </c>
      <c r="I34" s="109" t="s">
        <v>80</v>
      </c>
    </row>
    <row r="35" spans="1:9" s="85" customFormat="1" ht="15.95" customHeight="1" x14ac:dyDescent="0.2">
      <c r="A35" s="105">
        <v>21</v>
      </c>
      <c r="B35" s="106" t="s">
        <v>54</v>
      </c>
      <c r="C35" s="79">
        <v>2492</v>
      </c>
      <c r="D35" s="109" t="s">
        <v>80</v>
      </c>
      <c r="E35" s="108"/>
      <c r="F35" s="105">
        <v>51</v>
      </c>
      <c r="G35" s="106" t="s">
        <v>15</v>
      </c>
      <c r="H35" s="79">
        <v>89</v>
      </c>
      <c r="I35" s="109" t="s">
        <v>80</v>
      </c>
    </row>
    <row r="36" spans="1:9" s="85" customFormat="1" ht="15.95" customHeight="1" x14ac:dyDescent="0.2">
      <c r="A36" s="105">
        <v>22</v>
      </c>
      <c r="B36" s="106" t="s">
        <v>38</v>
      </c>
      <c r="C36" s="79">
        <v>2491</v>
      </c>
      <c r="D36" s="109" t="s">
        <v>80</v>
      </c>
      <c r="E36" s="108"/>
      <c r="F36" s="105">
        <v>51</v>
      </c>
      <c r="G36" s="106" t="s">
        <v>52</v>
      </c>
      <c r="H36" s="79">
        <v>89</v>
      </c>
      <c r="I36" s="109" t="s">
        <v>80</v>
      </c>
    </row>
    <row r="37" spans="1:9" s="85" customFormat="1" ht="15.95" customHeight="1" x14ac:dyDescent="0.2">
      <c r="A37" s="105">
        <v>23</v>
      </c>
      <c r="B37" s="106" t="s">
        <v>56</v>
      </c>
      <c r="C37" s="79">
        <v>1989</v>
      </c>
      <c r="D37" s="109" t="s">
        <v>80</v>
      </c>
      <c r="E37" s="108"/>
      <c r="F37" s="105">
        <v>52</v>
      </c>
      <c r="G37" s="106" t="s">
        <v>73</v>
      </c>
      <c r="H37" s="79">
        <v>74</v>
      </c>
      <c r="I37" s="109" t="s">
        <v>80</v>
      </c>
    </row>
    <row r="38" spans="1:9" s="85" customFormat="1" ht="15.95" customHeight="1" x14ac:dyDescent="0.2">
      <c r="A38" s="105">
        <v>24</v>
      </c>
      <c r="B38" s="106" t="s">
        <v>72</v>
      </c>
      <c r="C38" s="79">
        <v>1709</v>
      </c>
      <c r="D38" s="109" t="s">
        <v>80</v>
      </c>
      <c r="E38" s="108"/>
      <c r="F38" s="105">
        <v>53</v>
      </c>
      <c r="G38" s="106" t="s">
        <v>27</v>
      </c>
      <c r="H38" s="79">
        <v>5</v>
      </c>
      <c r="I38" s="109" t="s">
        <v>80</v>
      </c>
    </row>
    <row r="39" spans="1:9" s="85" customFormat="1" ht="15.95" customHeight="1" x14ac:dyDescent="0.2">
      <c r="A39" s="105">
        <v>25</v>
      </c>
      <c r="B39" s="106" t="s">
        <v>22</v>
      </c>
      <c r="C39" s="79">
        <v>1614</v>
      </c>
      <c r="D39" s="109" t="s">
        <v>80</v>
      </c>
      <c r="E39" s="108"/>
      <c r="F39" s="105">
        <v>54</v>
      </c>
      <c r="G39" s="110" t="s">
        <v>65</v>
      </c>
      <c r="H39" s="79">
        <v>3</v>
      </c>
      <c r="I39" s="109" t="s">
        <v>80</v>
      </c>
    </row>
    <row r="40" spans="1:9" s="85" customFormat="1" ht="15.95" customHeight="1" x14ac:dyDescent="0.2">
      <c r="A40" s="105">
        <v>26</v>
      </c>
      <c r="B40" s="106" t="s">
        <v>32</v>
      </c>
      <c r="C40" s="79">
        <v>1583</v>
      </c>
      <c r="D40" s="109" t="s">
        <v>80</v>
      </c>
      <c r="E40" s="108"/>
      <c r="F40" s="111" t="s">
        <v>81</v>
      </c>
      <c r="G40" s="106" t="s">
        <v>16</v>
      </c>
      <c r="H40" s="79">
        <v>0</v>
      </c>
      <c r="I40" s="112" t="s">
        <v>81</v>
      </c>
    </row>
    <row r="41" spans="1:9" s="85" customFormat="1" ht="15.95" customHeight="1" x14ac:dyDescent="0.2">
      <c r="A41" s="105">
        <v>27</v>
      </c>
      <c r="B41" s="106" t="s">
        <v>40</v>
      </c>
      <c r="C41" s="79">
        <v>1488</v>
      </c>
      <c r="D41" s="109" t="s">
        <v>80</v>
      </c>
      <c r="E41" s="108"/>
      <c r="F41" s="111" t="s">
        <v>81</v>
      </c>
      <c r="G41" s="106" t="s">
        <v>24</v>
      </c>
      <c r="H41" s="79">
        <v>0</v>
      </c>
      <c r="I41" s="112" t="s">
        <v>81</v>
      </c>
    </row>
    <row r="42" spans="1:9" s="85" customFormat="1" ht="15.95" customHeight="1" x14ac:dyDescent="0.2">
      <c r="A42" s="105">
        <v>28</v>
      </c>
      <c r="B42" s="106" t="s">
        <v>31</v>
      </c>
      <c r="C42" s="79">
        <v>1142</v>
      </c>
      <c r="D42" s="109" t="s">
        <v>80</v>
      </c>
      <c r="E42" s="108"/>
      <c r="F42" s="111" t="s">
        <v>81</v>
      </c>
      <c r="G42" s="106" t="s">
        <v>37</v>
      </c>
      <c r="H42" s="79">
        <v>0</v>
      </c>
      <c r="I42" s="112" t="s">
        <v>81</v>
      </c>
    </row>
    <row r="43" spans="1:9" s="85" customFormat="1" ht="15.95" customHeight="1" x14ac:dyDescent="0.2">
      <c r="A43" s="105">
        <v>29</v>
      </c>
      <c r="B43" s="106" t="s">
        <v>63</v>
      </c>
      <c r="C43" s="79">
        <v>939</v>
      </c>
      <c r="D43" s="109" t="s">
        <v>80</v>
      </c>
      <c r="E43" s="108"/>
      <c r="F43" s="111" t="s">
        <v>81</v>
      </c>
      <c r="G43" s="106" t="s">
        <v>53</v>
      </c>
      <c r="H43" s="79">
        <v>0</v>
      </c>
      <c r="I43" s="112" t="s">
        <v>81</v>
      </c>
    </row>
    <row r="44" spans="1:9" s="85" customFormat="1" ht="15.95" customHeight="1" x14ac:dyDescent="0.2">
      <c r="A44" s="105">
        <v>30</v>
      </c>
      <c r="B44" s="106" t="s">
        <v>34</v>
      </c>
      <c r="C44" s="79">
        <v>905</v>
      </c>
      <c r="D44" s="109" t="s">
        <v>80</v>
      </c>
      <c r="E44" s="108"/>
      <c r="F44" s="111" t="s">
        <v>81</v>
      </c>
      <c r="G44" s="110" t="s">
        <v>57</v>
      </c>
      <c r="H44" s="79">
        <v>0</v>
      </c>
      <c r="I44" s="112" t="s">
        <v>81</v>
      </c>
    </row>
    <row r="45" spans="1:9" ht="14.25" customHeight="1" x14ac:dyDescent="0.2">
      <c r="C45" s="4"/>
      <c r="E45" s="14"/>
      <c r="F45" s="42"/>
      <c r="G45" s="42"/>
      <c r="H45" s="42"/>
      <c r="I45" s="42"/>
    </row>
    <row r="46" spans="1:9" x14ac:dyDescent="0.2">
      <c r="E46" s="61"/>
    </row>
  </sheetData>
  <phoneticPr fontId="4" type="noConversion"/>
  <pageMargins left="0.5" right="0.25" top="0.25" bottom="0.5" header="0" footer="0.25"/>
  <pageSetup scale="95" orientation="landscape" r:id="rId1"/>
  <headerFooter>
    <oddFooter>&amp;L&amp;"Century Gothic,Regular"FinCEN SAR - Securities/Futures&amp;R&amp;"Century Gothic,Regular"Page &amp;P of &amp;N</oddFooter>
  </headerFooter>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9:D112"/>
  <sheetViews>
    <sheetView showGridLines="0" zoomScaleNormal="100" workbookViewId="0">
      <selection activeCell="H20" sqref="H20"/>
    </sheetView>
  </sheetViews>
  <sheetFormatPr defaultColWidth="9.140625" defaultRowHeight="12.75" x14ac:dyDescent="0.2"/>
  <cols>
    <col min="1" max="1" width="7.5703125" style="1" customWidth="1"/>
    <col min="2" max="2" width="83" style="1" bestFit="1" customWidth="1"/>
    <col min="3" max="4" width="16.7109375" style="1" customWidth="1"/>
    <col min="5" max="5" width="9.42578125" style="1" customWidth="1"/>
    <col min="6" max="6" width="7.7109375" style="1" customWidth="1"/>
    <col min="7" max="16384" width="9.140625" style="1"/>
  </cols>
  <sheetData>
    <row r="9" spans="1:4" ht="13.5" customHeight="1" x14ac:dyDescent="0.2">
      <c r="A9" s="20" t="s">
        <v>223</v>
      </c>
      <c r="B9" s="68"/>
      <c r="C9" s="68"/>
      <c r="D9" s="68"/>
    </row>
    <row r="10" spans="1:4" ht="13.5" x14ac:dyDescent="0.25">
      <c r="A10" s="22"/>
      <c r="B10" s="21"/>
      <c r="C10" s="21"/>
      <c r="D10" s="21"/>
    </row>
    <row r="11" spans="1:4" x14ac:dyDescent="0.2">
      <c r="A11" s="20" t="s">
        <v>236</v>
      </c>
      <c r="B11" s="68"/>
      <c r="C11" s="68"/>
      <c r="D11" s="68"/>
    </row>
    <row r="12" spans="1:4" ht="13.5" x14ac:dyDescent="0.25">
      <c r="A12" s="69" t="s">
        <v>272</v>
      </c>
      <c r="B12" s="70"/>
      <c r="C12" s="70"/>
      <c r="D12" s="70"/>
    </row>
    <row r="13" spans="1:4" x14ac:dyDescent="0.2">
      <c r="A13" s="2"/>
    </row>
    <row r="14" spans="1:4" ht="31.5" customHeight="1" x14ac:dyDescent="0.2">
      <c r="A14" s="25" t="s">
        <v>74</v>
      </c>
      <c r="B14" s="25" t="s">
        <v>83</v>
      </c>
      <c r="C14" s="52" t="s">
        <v>175</v>
      </c>
      <c r="D14" s="52" t="s">
        <v>176</v>
      </c>
    </row>
    <row r="15" spans="1:4" s="85" customFormat="1" ht="16.5" customHeight="1" x14ac:dyDescent="0.2">
      <c r="A15" s="105">
        <v>1</v>
      </c>
      <c r="B15" s="113" t="s">
        <v>85</v>
      </c>
      <c r="C15" s="81">
        <v>133730</v>
      </c>
      <c r="D15" s="114">
        <f>SUM(C15/1282537)</f>
        <v>0.10426989630708509</v>
      </c>
    </row>
    <row r="16" spans="1:4" s="85" customFormat="1" ht="16.5" customHeight="1" x14ac:dyDescent="0.2">
      <c r="A16" s="105">
        <v>2</v>
      </c>
      <c r="B16" s="113" t="s">
        <v>194</v>
      </c>
      <c r="C16" s="81">
        <v>101701</v>
      </c>
      <c r="D16" s="114">
        <f t="shared" ref="D16:D39" si="0">SUM(C16/1282537)</f>
        <v>7.9296737637978482E-2</v>
      </c>
    </row>
    <row r="17" spans="1:4" s="85" customFormat="1" ht="16.5" customHeight="1" x14ac:dyDescent="0.2">
      <c r="A17" s="105">
        <v>3</v>
      </c>
      <c r="B17" s="113" t="s">
        <v>111</v>
      </c>
      <c r="C17" s="81">
        <v>95520</v>
      </c>
      <c r="D17" s="114">
        <f t="shared" si="0"/>
        <v>7.4477383498487759E-2</v>
      </c>
    </row>
    <row r="18" spans="1:4" s="85" customFormat="1" ht="16.5" customHeight="1" x14ac:dyDescent="0.2">
      <c r="A18" s="105">
        <v>4</v>
      </c>
      <c r="B18" s="113" t="s">
        <v>87</v>
      </c>
      <c r="C18" s="81">
        <v>76175</v>
      </c>
      <c r="D18" s="114">
        <f t="shared" si="0"/>
        <v>5.9393997989921538E-2</v>
      </c>
    </row>
    <row r="19" spans="1:4" s="85" customFormat="1" ht="16.5" customHeight="1" x14ac:dyDescent="0.2">
      <c r="A19" s="105">
        <v>5</v>
      </c>
      <c r="B19" s="113" t="s">
        <v>116</v>
      </c>
      <c r="C19" s="81">
        <v>74505</v>
      </c>
      <c r="D19" s="114">
        <f t="shared" si="0"/>
        <v>5.8091891306059788E-2</v>
      </c>
    </row>
    <row r="20" spans="1:4" s="85" customFormat="1" ht="16.5" customHeight="1" x14ac:dyDescent="0.2">
      <c r="A20" s="105">
        <v>6</v>
      </c>
      <c r="B20" s="113" t="s">
        <v>96</v>
      </c>
      <c r="C20" s="81">
        <v>70157</v>
      </c>
      <c r="D20" s="114">
        <f t="shared" si="0"/>
        <v>5.4701735700412542E-2</v>
      </c>
    </row>
    <row r="21" spans="1:4" s="85" customFormat="1" ht="16.5" customHeight="1" x14ac:dyDescent="0.2">
      <c r="A21" s="105">
        <v>7</v>
      </c>
      <c r="B21" s="113" t="s">
        <v>177</v>
      </c>
      <c r="C21" s="81">
        <v>64339</v>
      </c>
      <c r="D21" s="114">
        <f t="shared" si="0"/>
        <v>5.0165414331126507E-2</v>
      </c>
    </row>
    <row r="22" spans="1:4" s="85" customFormat="1" ht="16.5" customHeight="1" x14ac:dyDescent="0.2">
      <c r="A22" s="105">
        <v>8</v>
      </c>
      <c r="B22" s="113" t="s">
        <v>106</v>
      </c>
      <c r="C22" s="81">
        <v>60410</v>
      </c>
      <c r="D22" s="114">
        <f t="shared" si="0"/>
        <v>4.7101954953346375E-2</v>
      </c>
    </row>
    <row r="23" spans="1:4" s="85" customFormat="1" ht="16.5" customHeight="1" x14ac:dyDescent="0.2">
      <c r="A23" s="105">
        <v>9</v>
      </c>
      <c r="B23" s="113" t="s">
        <v>189</v>
      </c>
      <c r="C23" s="81">
        <v>51593</v>
      </c>
      <c r="D23" s="114">
        <f t="shared" si="0"/>
        <v>4.0227299485316996E-2</v>
      </c>
    </row>
    <row r="24" spans="1:4" s="85" customFormat="1" ht="16.5" customHeight="1" x14ac:dyDescent="0.2">
      <c r="A24" s="105">
        <v>10</v>
      </c>
      <c r="B24" s="113" t="s">
        <v>109</v>
      </c>
      <c r="C24" s="81">
        <v>45989</v>
      </c>
      <c r="D24" s="114">
        <f t="shared" si="0"/>
        <v>3.585783490066953E-2</v>
      </c>
    </row>
    <row r="25" spans="1:4" s="85" customFormat="1" ht="16.5" customHeight="1" x14ac:dyDescent="0.2">
      <c r="A25" s="105">
        <v>11</v>
      </c>
      <c r="B25" s="113" t="s">
        <v>239</v>
      </c>
      <c r="C25" s="81">
        <v>36491</v>
      </c>
      <c r="D25" s="114">
        <f t="shared" si="0"/>
        <v>2.8452200599280955E-2</v>
      </c>
    </row>
    <row r="26" spans="1:4" s="85" customFormat="1" ht="16.5" customHeight="1" x14ac:dyDescent="0.2">
      <c r="A26" s="105">
        <v>12</v>
      </c>
      <c r="B26" s="113" t="s">
        <v>108</v>
      </c>
      <c r="C26" s="81">
        <v>34264</v>
      </c>
      <c r="D26" s="114">
        <f t="shared" si="0"/>
        <v>2.6715798452598249E-2</v>
      </c>
    </row>
    <row r="27" spans="1:4" s="85" customFormat="1" ht="16.5" customHeight="1" x14ac:dyDescent="0.2">
      <c r="A27" s="105">
        <v>13</v>
      </c>
      <c r="B27" s="113" t="s">
        <v>219</v>
      </c>
      <c r="C27" s="81">
        <v>34252</v>
      </c>
      <c r="D27" s="114">
        <f t="shared" si="0"/>
        <v>2.670644199738487E-2</v>
      </c>
    </row>
    <row r="28" spans="1:4" s="85" customFormat="1" ht="16.5" customHeight="1" x14ac:dyDescent="0.2">
      <c r="A28" s="105">
        <v>14</v>
      </c>
      <c r="B28" s="113" t="s">
        <v>99</v>
      </c>
      <c r="C28" s="81">
        <v>33642</v>
      </c>
      <c r="D28" s="114">
        <f t="shared" si="0"/>
        <v>2.6230822190704831E-2</v>
      </c>
    </row>
    <row r="29" spans="1:4" s="85" customFormat="1" ht="16.5" customHeight="1" x14ac:dyDescent="0.2">
      <c r="A29" s="105">
        <v>15</v>
      </c>
      <c r="B29" s="113" t="s">
        <v>209</v>
      </c>
      <c r="C29" s="81">
        <v>31159</v>
      </c>
      <c r="D29" s="114">
        <f t="shared" si="0"/>
        <v>2.4294815666136726E-2</v>
      </c>
    </row>
    <row r="30" spans="1:4" s="85" customFormat="1" ht="16.5" customHeight="1" x14ac:dyDescent="0.2">
      <c r="A30" s="105">
        <v>16</v>
      </c>
      <c r="B30" s="113" t="s">
        <v>117</v>
      </c>
      <c r="C30" s="81">
        <v>28468</v>
      </c>
      <c r="D30" s="114">
        <f t="shared" si="0"/>
        <v>2.2196630584536744E-2</v>
      </c>
    </row>
    <row r="31" spans="1:4" s="85" customFormat="1" ht="16.5" customHeight="1" x14ac:dyDescent="0.2">
      <c r="A31" s="105">
        <v>17</v>
      </c>
      <c r="B31" s="113" t="s">
        <v>100</v>
      </c>
      <c r="C31" s="81">
        <v>23289</v>
      </c>
      <c r="D31" s="114">
        <f t="shared" si="0"/>
        <v>1.8158540455363081E-2</v>
      </c>
    </row>
    <row r="32" spans="1:4" s="85" customFormat="1" ht="16.5" customHeight="1" x14ac:dyDescent="0.2">
      <c r="A32" s="105">
        <v>18</v>
      </c>
      <c r="B32" s="113" t="s">
        <v>273</v>
      </c>
      <c r="C32" s="81">
        <v>21135</v>
      </c>
      <c r="D32" s="114">
        <f t="shared" si="0"/>
        <v>1.6479056744561755E-2</v>
      </c>
    </row>
    <row r="33" spans="1:4" s="85" customFormat="1" ht="16.5" customHeight="1" x14ac:dyDescent="0.2">
      <c r="A33" s="105">
        <v>19</v>
      </c>
      <c r="B33" s="113" t="s">
        <v>120</v>
      </c>
      <c r="C33" s="81">
        <v>20022</v>
      </c>
      <c r="D33" s="114">
        <f t="shared" si="0"/>
        <v>1.5611245523520959E-2</v>
      </c>
    </row>
    <row r="34" spans="1:4" s="85" customFormat="1" ht="16.5" customHeight="1" x14ac:dyDescent="0.2">
      <c r="A34" s="105">
        <v>20</v>
      </c>
      <c r="B34" s="113" t="s">
        <v>88</v>
      </c>
      <c r="C34" s="81">
        <v>17898</v>
      </c>
      <c r="D34" s="114">
        <f t="shared" si="0"/>
        <v>1.3955152950753077E-2</v>
      </c>
    </row>
    <row r="35" spans="1:4" s="85" customFormat="1" ht="16.5" customHeight="1" x14ac:dyDescent="0.2">
      <c r="A35" s="105">
        <v>21</v>
      </c>
      <c r="B35" s="113" t="s">
        <v>103</v>
      </c>
      <c r="C35" s="81">
        <v>17153</v>
      </c>
      <c r="D35" s="114">
        <f t="shared" si="0"/>
        <v>1.3374273022922536E-2</v>
      </c>
    </row>
    <row r="36" spans="1:4" s="85" customFormat="1" ht="16.5" customHeight="1" x14ac:dyDescent="0.2">
      <c r="A36" s="105">
        <v>22</v>
      </c>
      <c r="B36" s="113" t="s">
        <v>274</v>
      </c>
      <c r="C36" s="81">
        <v>15989</v>
      </c>
      <c r="D36" s="114">
        <f t="shared" si="0"/>
        <v>1.2466696867224883E-2</v>
      </c>
    </row>
    <row r="37" spans="1:4" s="85" customFormat="1" ht="16.5" customHeight="1" x14ac:dyDescent="0.2">
      <c r="A37" s="105">
        <v>23</v>
      </c>
      <c r="B37" s="113" t="s">
        <v>215</v>
      </c>
      <c r="C37" s="81">
        <v>15004</v>
      </c>
      <c r="D37" s="114">
        <f t="shared" si="0"/>
        <v>1.1698687835126785E-2</v>
      </c>
    </row>
    <row r="38" spans="1:4" s="85" customFormat="1" ht="16.5" customHeight="1" x14ac:dyDescent="0.2">
      <c r="A38" s="105">
        <v>24</v>
      </c>
      <c r="B38" s="113" t="s">
        <v>205</v>
      </c>
      <c r="C38" s="81">
        <v>14326</v>
      </c>
      <c r="D38" s="114">
        <f t="shared" si="0"/>
        <v>1.1170048115570935E-2</v>
      </c>
    </row>
    <row r="39" spans="1:4" s="85" customFormat="1" ht="16.5" customHeight="1" x14ac:dyDescent="0.2">
      <c r="A39" s="105">
        <v>25</v>
      </c>
      <c r="B39" s="113" t="s">
        <v>110</v>
      </c>
      <c r="C39" s="81">
        <v>13339</v>
      </c>
      <c r="D39" s="114">
        <f t="shared" si="0"/>
        <v>1.0400479674270605E-2</v>
      </c>
    </row>
    <row r="40" spans="1:4" s="85" customFormat="1" ht="16.5" customHeight="1" x14ac:dyDescent="0.2">
      <c r="A40" s="105">
        <v>26</v>
      </c>
      <c r="B40" s="113" t="s">
        <v>92</v>
      </c>
      <c r="C40" s="81">
        <v>12183</v>
      </c>
      <c r="D40" s="41" t="s">
        <v>80</v>
      </c>
    </row>
    <row r="41" spans="1:4" s="85" customFormat="1" ht="16.5" customHeight="1" x14ac:dyDescent="0.2">
      <c r="A41" s="105">
        <v>27</v>
      </c>
      <c r="B41" s="113" t="s">
        <v>275</v>
      </c>
      <c r="C41" s="81">
        <v>11903</v>
      </c>
      <c r="D41" s="41" t="s">
        <v>80</v>
      </c>
    </row>
    <row r="42" spans="1:4" s="85" customFormat="1" ht="16.5" customHeight="1" x14ac:dyDescent="0.2">
      <c r="A42" s="105">
        <v>28</v>
      </c>
      <c r="B42" s="113" t="s">
        <v>227</v>
      </c>
      <c r="C42" s="81">
        <v>11861</v>
      </c>
      <c r="D42" s="41" t="s">
        <v>80</v>
      </c>
    </row>
    <row r="43" spans="1:4" s="85" customFormat="1" ht="16.5" customHeight="1" x14ac:dyDescent="0.2">
      <c r="A43" s="105">
        <v>29</v>
      </c>
      <c r="B43" s="113" t="s">
        <v>131</v>
      </c>
      <c r="C43" s="81">
        <v>11182</v>
      </c>
      <c r="D43" s="41" t="s">
        <v>80</v>
      </c>
    </row>
    <row r="44" spans="1:4" s="85" customFormat="1" ht="16.5" customHeight="1" x14ac:dyDescent="0.2">
      <c r="A44" s="105">
        <v>30</v>
      </c>
      <c r="B44" s="113" t="s">
        <v>127</v>
      </c>
      <c r="C44" s="81">
        <v>11012</v>
      </c>
      <c r="D44" s="41" t="s">
        <v>80</v>
      </c>
    </row>
    <row r="45" spans="1:4" s="85" customFormat="1" ht="16.5" customHeight="1" x14ac:dyDescent="0.2">
      <c r="A45" s="105">
        <v>31</v>
      </c>
      <c r="B45" s="113" t="s">
        <v>276</v>
      </c>
      <c r="C45" s="81">
        <v>7170</v>
      </c>
      <c r="D45" s="41" t="s">
        <v>80</v>
      </c>
    </row>
    <row r="46" spans="1:4" s="85" customFormat="1" ht="16.5" customHeight="1" x14ac:dyDescent="0.2">
      <c r="A46" s="105">
        <v>32</v>
      </c>
      <c r="B46" s="113" t="s">
        <v>277</v>
      </c>
      <c r="C46" s="81">
        <v>6454</v>
      </c>
      <c r="D46" s="41" t="s">
        <v>80</v>
      </c>
    </row>
    <row r="47" spans="1:4" s="85" customFormat="1" ht="16.5" customHeight="1" x14ac:dyDescent="0.2">
      <c r="A47" s="105">
        <v>33</v>
      </c>
      <c r="B47" s="113" t="s">
        <v>93</v>
      </c>
      <c r="C47" s="81">
        <v>6415</v>
      </c>
      <c r="D47" s="41" t="s">
        <v>80</v>
      </c>
    </row>
    <row r="48" spans="1:4" s="85" customFormat="1" ht="16.5" customHeight="1" x14ac:dyDescent="0.2">
      <c r="A48" s="105">
        <v>34</v>
      </c>
      <c r="B48" s="113" t="s">
        <v>210</v>
      </c>
      <c r="C48" s="81">
        <v>6274</v>
      </c>
      <c r="D48" s="41" t="s">
        <v>80</v>
      </c>
    </row>
    <row r="49" spans="1:4" s="85" customFormat="1" ht="16.5" customHeight="1" x14ac:dyDescent="0.2">
      <c r="A49" s="105">
        <v>35</v>
      </c>
      <c r="B49" s="113" t="s">
        <v>278</v>
      </c>
      <c r="C49" s="81">
        <v>6194</v>
      </c>
      <c r="D49" s="41" t="s">
        <v>80</v>
      </c>
    </row>
    <row r="50" spans="1:4" s="85" customFormat="1" ht="16.5" customHeight="1" x14ac:dyDescent="0.2">
      <c r="A50" s="105">
        <v>36</v>
      </c>
      <c r="B50" s="113" t="s">
        <v>203</v>
      </c>
      <c r="C50" s="81">
        <v>6016</v>
      </c>
      <c r="D50" s="41" t="s">
        <v>80</v>
      </c>
    </row>
    <row r="51" spans="1:4" s="85" customFormat="1" ht="16.5" customHeight="1" x14ac:dyDescent="0.2">
      <c r="A51" s="105">
        <v>37</v>
      </c>
      <c r="B51" s="113" t="s">
        <v>204</v>
      </c>
      <c r="C51" s="81">
        <v>4535</v>
      </c>
      <c r="D51" s="41" t="s">
        <v>80</v>
      </c>
    </row>
    <row r="52" spans="1:4" s="85" customFormat="1" ht="16.5" customHeight="1" x14ac:dyDescent="0.2">
      <c r="A52" s="105">
        <v>38</v>
      </c>
      <c r="B52" s="113" t="s">
        <v>112</v>
      </c>
      <c r="C52" s="81">
        <v>4439</v>
      </c>
      <c r="D52" s="41" t="s">
        <v>80</v>
      </c>
    </row>
    <row r="53" spans="1:4" s="85" customFormat="1" ht="16.5" customHeight="1" x14ac:dyDescent="0.2">
      <c r="A53" s="105">
        <v>39</v>
      </c>
      <c r="B53" s="113" t="s">
        <v>197</v>
      </c>
      <c r="C53" s="81">
        <v>4305</v>
      </c>
      <c r="D53" s="41" t="s">
        <v>80</v>
      </c>
    </row>
    <row r="54" spans="1:4" s="85" customFormat="1" ht="16.5" customHeight="1" x14ac:dyDescent="0.2">
      <c r="A54" s="105">
        <v>40</v>
      </c>
      <c r="B54" s="113" t="s">
        <v>101</v>
      </c>
      <c r="C54" s="81">
        <v>4291</v>
      </c>
      <c r="D54" s="41" t="s">
        <v>80</v>
      </c>
    </row>
    <row r="55" spans="1:4" s="85" customFormat="1" ht="16.5" customHeight="1" x14ac:dyDescent="0.2">
      <c r="A55" s="105">
        <v>41</v>
      </c>
      <c r="B55" s="113" t="s">
        <v>279</v>
      </c>
      <c r="C55" s="81">
        <v>3905</v>
      </c>
      <c r="D55" s="41" t="s">
        <v>80</v>
      </c>
    </row>
    <row r="56" spans="1:4" s="85" customFormat="1" ht="16.5" customHeight="1" x14ac:dyDescent="0.2">
      <c r="A56" s="105">
        <v>42</v>
      </c>
      <c r="B56" s="113" t="s">
        <v>91</v>
      </c>
      <c r="C56" s="81">
        <v>3440</v>
      </c>
      <c r="D56" s="41" t="s">
        <v>80</v>
      </c>
    </row>
    <row r="57" spans="1:4" s="85" customFormat="1" ht="16.5" customHeight="1" x14ac:dyDescent="0.2">
      <c r="A57" s="105">
        <v>43</v>
      </c>
      <c r="B57" s="113" t="s">
        <v>280</v>
      </c>
      <c r="C57" s="81">
        <v>2792</v>
      </c>
      <c r="D57" s="41" t="s">
        <v>80</v>
      </c>
    </row>
    <row r="58" spans="1:4" s="85" customFormat="1" ht="16.5" customHeight="1" x14ac:dyDescent="0.2">
      <c r="A58" s="105">
        <v>44</v>
      </c>
      <c r="B58" s="113" t="s">
        <v>281</v>
      </c>
      <c r="C58" s="81">
        <v>2438</v>
      </c>
      <c r="D58" s="41" t="s">
        <v>80</v>
      </c>
    </row>
    <row r="59" spans="1:4" s="85" customFormat="1" ht="16.5" customHeight="1" x14ac:dyDescent="0.2">
      <c r="A59" s="105">
        <v>45</v>
      </c>
      <c r="B59" s="113" t="s">
        <v>190</v>
      </c>
      <c r="C59" s="81">
        <v>2385</v>
      </c>
      <c r="D59" s="41" t="s">
        <v>80</v>
      </c>
    </row>
    <row r="60" spans="1:4" s="85" customFormat="1" ht="16.5" customHeight="1" x14ac:dyDescent="0.2">
      <c r="A60" s="105">
        <v>46</v>
      </c>
      <c r="B60" s="113" t="s">
        <v>98</v>
      </c>
      <c r="C60" s="81">
        <v>1802</v>
      </c>
      <c r="D60" s="41" t="s">
        <v>80</v>
      </c>
    </row>
    <row r="61" spans="1:4" s="85" customFormat="1" ht="16.5" customHeight="1" x14ac:dyDescent="0.2">
      <c r="A61" s="105">
        <v>47</v>
      </c>
      <c r="B61" s="113" t="s">
        <v>282</v>
      </c>
      <c r="C61" s="81">
        <v>1718</v>
      </c>
      <c r="D61" s="41" t="s">
        <v>80</v>
      </c>
    </row>
    <row r="62" spans="1:4" s="85" customFormat="1" ht="16.5" customHeight="1" x14ac:dyDescent="0.2">
      <c r="A62" s="105">
        <v>48</v>
      </c>
      <c r="B62" s="113" t="s">
        <v>97</v>
      </c>
      <c r="C62" s="81">
        <v>1690</v>
      </c>
      <c r="D62" s="41" t="s">
        <v>80</v>
      </c>
    </row>
    <row r="63" spans="1:4" s="85" customFormat="1" ht="16.5" customHeight="1" x14ac:dyDescent="0.2">
      <c r="A63" s="105">
        <v>49</v>
      </c>
      <c r="B63" s="113" t="s">
        <v>283</v>
      </c>
      <c r="C63" s="81">
        <v>1597</v>
      </c>
      <c r="D63" s="41" t="s">
        <v>80</v>
      </c>
    </row>
    <row r="64" spans="1:4" s="85" customFormat="1" ht="16.5" customHeight="1" x14ac:dyDescent="0.2">
      <c r="A64" s="105">
        <v>50</v>
      </c>
      <c r="B64" s="113" t="s">
        <v>211</v>
      </c>
      <c r="C64" s="81">
        <v>1519</v>
      </c>
      <c r="D64" s="41" t="s">
        <v>80</v>
      </c>
    </row>
    <row r="65" spans="1:4" s="85" customFormat="1" ht="16.5" customHeight="1" x14ac:dyDescent="0.2">
      <c r="A65" s="105">
        <v>51</v>
      </c>
      <c r="B65" s="113" t="s">
        <v>212</v>
      </c>
      <c r="C65" s="81">
        <v>1459</v>
      </c>
      <c r="D65" s="41" t="s">
        <v>80</v>
      </c>
    </row>
    <row r="66" spans="1:4" s="85" customFormat="1" ht="16.5" customHeight="1" x14ac:dyDescent="0.2">
      <c r="A66" s="105">
        <v>52</v>
      </c>
      <c r="B66" s="113" t="s">
        <v>218</v>
      </c>
      <c r="C66" s="81">
        <v>1379</v>
      </c>
      <c r="D66" s="41" t="s">
        <v>80</v>
      </c>
    </row>
    <row r="67" spans="1:4" s="85" customFormat="1" ht="16.5" customHeight="1" x14ac:dyDescent="0.2">
      <c r="A67" s="105">
        <v>53</v>
      </c>
      <c r="B67" s="113" t="s">
        <v>94</v>
      </c>
      <c r="C67" s="81">
        <v>1208</v>
      </c>
      <c r="D67" s="41" t="s">
        <v>80</v>
      </c>
    </row>
    <row r="68" spans="1:4" s="85" customFormat="1" ht="16.5" customHeight="1" x14ac:dyDescent="0.2">
      <c r="A68" s="105">
        <v>54</v>
      </c>
      <c r="B68" s="113" t="s">
        <v>86</v>
      </c>
      <c r="C68" s="81">
        <v>1127</v>
      </c>
      <c r="D68" s="41" t="s">
        <v>80</v>
      </c>
    </row>
    <row r="69" spans="1:4" s="85" customFormat="1" ht="16.5" customHeight="1" x14ac:dyDescent="0.2">
      <c r="A69" s="105">
        <v>55</v>
      </c>
      <c r="B69" s="115" t="s">
        <v>284</v>
      </c>
      <c r="C69" s="81">
        <v>1015</v>
      </c>
      <c r="D69" s="41" t="s">
        <v>80</v>
      </c>
    </row>
    <row r="70" spans="1:4" s="85" customFormat="1" ht="16.5" customHeight="1" x14ac:dyDescent="0.2">
      <c r="A70" s="105">
        <v>56</v>
      </c>
      <c r="B70" s="113" t="s">
        <v>202</v>
      </c>
      <c r="C70" s="81">
        <v>966</v>
      </c>
      <c r="D70" s="41" t="s">
        <v>80</v>
      </c>
    </row>
    <row r="71" spans="1:4" s="85" customFormat="1" ht="16.5" customHeight="1" x14ac:dyDescent="0.2">
      <c r="A71" s="105">
        <v>57</v>
      </c>
      <c r="B71" s="113" t="s">
        <v>114</v>
      </c>
      <c r="C71" s="81">
        <v>933</v>
      </c>
      <c r="D71" s="41" t="s">
        <v>80</v>
      </c>
    </row>
    <row r="72" spans="1:4" s="85" customFormat="1" ht="16.5" customHeight="1" x14ac:dyDescent="0.2">
      <c r="A72" s="105">
        <v>57</v>
      </c>
      <c r="B72" s="113" t="s">
        <v>118</v>
      </c>
      <c r="C72" s="81">
        <v>933</v>
      </c>
      <c r="D72" s="41" t="s">
        <v>80</v>
      </c>
    </row>
    <row r="73" spans="1:4" s="85" customFormat="1" ht="16.5" customHeight="1" x14ac:dyDescent="0.2">
      <c r="A73" s="105">
        <v>58</v>
      </c>
      <c r="B73" s="113" t="s">
        <v>297</v>
      </c>
      <c r="C73" s="81">
        <v>663</v>
      </c>
      <c r="D73" s="41" t="s">
        <v>80</v>
      </c>
    </row>
    <row r="74" spans="1:4" s="85" customFormat="1" ht="16.5" customHeight="1" x14ac:dyDescent="0.2">
      <c r="A74" s="105">
        <v>59</v>
      </c>
      <c r="B74" s="113" t="s">
        <v>90</v>
      </c>
      <c r="C74" s="81">
        <v>568</v>
      </c>
      <c r="D74" s="41" t="s">
        <v>80</v>
      </c>
    </row>
    <row r="75" spans="1:4" s="85" customFormat="1" ht="16.5" customHeight="1" x14ac:dyDescent="0.2">
      <c r="A75" s="105">
        <v>60</v>
      </c>
      <c r="B75" s="113" t="s">
        <v>121</v>
      </c>
      <c r="C75" s="81">
        <v>514</v>
      </c>
      <c r="D75" s="41" t="s">
        <v>80</v>
      </c>
    </row>
    <row r="76" spans="1:4" s="85" customFormat="1" ht="16.5" customHeight="1" x14ac:dyDescent="0.2">
      <c r="A76" s="105">
        <v>61</v>
      </c>
      <c r="B76" s="113" t="s">
        <v>113</v>
      </c>
      <c r="C76" s="81">
        <v>388</v>
      </c>
      <c r="D76" s="41" t="s">
        <v>80</v>
      </c>
    </row>
    <row r="77" spans="1:4" s="85" customFormat="1" ht="16.5" customHeight="1" x14ac:dyDescent="0.2">
      <c r="A77" s="105">
        <v>62</v>
      </c>
      <c r="B77" s="113" t="s">
        <v>107</v>
      </c>
      <c r="C77" s="81">
        <v>358</v>
      </c>
      <c r="D77" s="41" t="s">
        <v>80</v>
      </c>
    </row>
    <row r="78" spans="1:4" s="85" customFormat="1" ht="16.5" customHeight="1" x14ac:dyDescent="0.2">
      <c r="A78" s="105">
        <v>63</v>
      </c>
      <c r="B78" s="113" t="s">
        <v>124</v>
      </c>
      <c r="C78" s="81">
        <v>325</v>
      </c>
      <c r="D78" s="41" t="s">
        <v>80</v>
      </c>
    </row>
    <row r="79" spans="1:4" s="85" customFormat="1" ht="16.5" customHeight="1" x14ac:dyDescent="0.2">
      <c r="A79" s="105">
        <v>64</v>
      </c>
      <c r="B79" s="113" t="s">
        <v>115</v>
      </c>
      <c r="C79" s="81">
        <v>304</v>
      </c>
      <c r="D79" s="41" t="s">
        <v>80</v>
      </c>
    </row>
    <row r="80" spans="1:4" s="85" customFormat="1" ht="16.5" customHeight="1" x14ac:dyDescent="0.2">
      <c r="A80" s="105">
        <v>65</v>
      </c>
      <c r="B80" s="113" t="s">
        <v>285</v>
      </c>
      <c r="C80" s="81">
        <v>299</v>
      </c>
      <c r="D80" s="41" t="s">
        <v>80</v>
      </c>
    </row>
    <row r="81" spans="1:4" s="85" customFormat="1" ht="16.5" customHeight="1" x14ac:dyDescent="0.2">
      <c r="A81" s="105">
        <v>66</v>
      </c>
      <c r="B81" s="113" t="s">
        <v>269</v>
      </c>
      <c r="C81" s="81">
        <v>295</v>
      </c>
      <c r="D81" s="41" t="s">
        <v>80</v>
      </c>
    </row>
    <row r="82" spans="1:4" s="85" customFormat="1" ht="16.5" customHeight="1" x14ac:dyDescent="0.2">
      <c r="A82" s="105">
        <v>67</v>
      </c>
      <c r="B82" s="113" t="s">
        <v>178</v>
      </c>
      <c r="C82" s="81">
        <v>282</v>
      </c>
      <c r="D82" s="41" t="s">
        <v>80</v>
      </c>
    </row>
    <row r="83" spans="1:4" s="85" customFormat="1" ht="16.5" customHeight="1" x14ac:dyDescent="0.2">
      <c r="A83" s="105">
        <v>68</v>
      </c>
      <c r="B83" s="113" t="s">
        <v>286</v>
      </c>
      <c r="C83" s="81">
        <v>219</v>
      </c>
      <c r="D83" s="41" t="s">
        <v>80</v>
      </c>
    </row>
    <row r="84" spans="1:4" s="85" customFormat="1" ht="16.5" customHeight="1" x14ac:dyDescent="0.2">
      <c r="A84" s="105">
        <v>69</v>
      </c>
      <c r="B84" s="113" t="s">
        <v>102</v>
      </c>
      <c r="C84" s="81">
        <v>183</v>
      </c>
      <c r="D84" s="41" t="s">
        <v>80</v>
      </c>
    </row>
    <row r="85" spans="1:4" s="85" customFormat="1" ht="16.5" customHeight="1" x14ac:dyDescent="0.2">
      <c r="A85" s="105">
        <v>70</v>
      </c>
      <c r="B85" s="113" t="s">
        <v>89</v>
      </c>
      <c r="C85" s="81">
        <v>147</v>
      </c>
      <c r="D85" s="41" t="s">
        <v>80</v>
      </c>
    </row>
    <row r="86" spans="1:4" s="85" customFormat="1" ht="16.5" customHeight="1" x14ac:dyDescent="0.2">
      <c r="A86" s="105">
        <v>71</v>
      </c>
      <c r="B86" s="113" t="s">
        <v>287</v>
      </c>
      <c r="C86" s="81">
        <v>141</v>
      </c>
      <c r="D86" s="41" t="s">
        <v>80</v>
      </c>
    </row>
    <row r="87" spans="1:4" s="85" customFormat="1" ht="16.5" customHeight="1" x14ac:dyDescent="0.2">
      <c r="A87" s="105">
        <v>72</v>
      </c>
      <c r="B87" s="113" t="s">
        <v>122</v>
      </c>
      <c r="C87" s="81">
        <v>139</v>
      </c>
      <c r="D87" s="41" t="s">
        <v>80</v>
      </c>
    </row>
    <row r="88" spans="1:4" s="85" customFormat="1" ht="16.5" customHeight="1" x14ac:dyDescent="0.2">
      <c r="A88" s="105">
        <v>73</v>
      </c>
      <c r="B88" s="113" t="s">
        <v>191</v>
      </c>
      <c r="C88" s="81">
        <v>95</v>
      </c>
      <c r="D88" s="41" t="s">
        <v>80</v>
      </c>
    </row>
    <row r="89" spans="1:4" s="85" customFormat="1" ht="16.5" customHeight="1" x14ac:dyDescent="0.2">
      <c r="A89" s="105">
        <v>74</v>
      </c>
      <c r="B89" s="113" t="s">
        <v>132</v>
      </c>
      <c r="C89" s="81">
        <v>84</v>
      </c>
      <c r="D89" s="41" t="s">
        <v>80</v>
      </c>
    </row>
    <row r="90" spans="1:4" s="85" customFormat="1" ht="16.5" customHeight="1" x14ac:dyDescent="0.2">
      <c r="A90" s="105">
        <v>75</v>
      </c>
      <c r="B90" s="113" t="s">
        <v>213</v>
      </c>
      <c r="C90" s="81">
        <v>81</v>
      </c>
      <c r="D90" s="41" t="s">
        <v>80</v>
      </c>
    </row>
    <row r="91" spans="1:4" s="85" customFormat="1" ht="16.5" customHeight="1" x14ac:dyDescent="0.2">
      <c r="A91" s="105">
        <v>76</v>
      </c>
      <c r="B91" s="113" t="s">
        <v>129</v>
      </c>
      <c r="C91" s="81">
        <v>69</v>
      </c>
      <c r="D91" s="41" t="s">
        <v>80</v>
      </c>
    </row>
    <row r="92" spans="1:4" s="116" customFormat="1" ht="16.5" customHeight="1" x14ac:dyDescent="0.2">
      <c r="A92" s="105">
        <v>77</v>
      </c>
      <c r="B92" s="113" t="s">
        <v>288</v>
      </c>
      <c r="C92" s="81">
        <v>50</v>
      </c>
      <c r="D92" s="41" t="s">
        <v>80</v>
      </c>
    </row>
    <row r="93" spans="1:4" s="116" customFormat="1" ht="16.5" customHeight="1" x14ac:dyDescent="0.2">
      <c r="A93" s="105">
        <v>78</v>
      </c>
      <c r="B93" s="113" t="s">
        <v>128</v>
      </c>
      <c r="C93" s="81">
        <v>41</v>
      </c>
      <c r="D93" s="41" t="s">
        <v>80</v>
      </c>
    </row>
    <row r="94" spans="1:4" s="116" customFormat="1" ht="16.5" customHeight="1" x14ac:dyDescent="0.2">
      <c r="A94" s="105">
        <v>79</v>
      </c>
      <c r="B94" s="113" t="s">
        <v>214</v>
      </c>
      <c r="C94" s="81">
        <v>34</v>
      </c>
      <c r="D94" s="41" t="s">
        <v>80</v>
      </c>
    </row>
    <row r="95" spans="1:4" s="116" customFormat="1" ht="16.5" customHeight="1" x14ac:dyDescent="0.2">
      <c r="A95" s="105">
        <v>80</v>
      </c>
      <c r="B95" s="113" t="s">
        <v>289</v>
      </c>
      <c r="C95" s="81">
        <v>30</v>
      </c>
      <c r="D95" s="41" t="s">
        <v>80</v>
      </c>
    </row>
    <row r="96" spans="1:4" s="116" customFormat="1" ht="16.5" customHeight="1" x14ac:dyDescent="0.2">
      <c r="A96" s="105">
        <v>81</v>
      </c>
      <c r="B96" s="113" t="s">
        <v>217</v>
      </c>
      <c r="C96" s="81">
        <v>22</v>
      </c>
      <c r="D96" s="41" t="s">
        <v>80</v>
      </c>
    </row>
    <row r="97" spans="1:4" s="116" customFormat="1" ht="16.5" customHeight="1" x14ac:dyDescent="0.2">
      <c r="A97" s="105">
        <v>82</v>
      </c>
      <c r="B97" s="113" t="s">
        <v>126</v>
      </c>
      <c r="C97" s="81">
        <v>21</v>
      </c>
      <c r="D97" s="41" t="s">
        <v>80</v>
      </c>
    </row>
    <row r="98" spans="1:4" s="116" customFormat="1" ht="16.5" customHeight="1" x14ac:dyDescent="0.2">
      <c r="A98" s="105">
        <v>83</v>
      </c>
      <c r="B98" s="113" t="s">
        <v>130</v>
      </c>
      <c r="C98" s="81">
        <v>19</v>
      </c>
      <c r="D98" s="41" t="s">
        <v>80</v>
      </c>
    </row>
    <row r="99" spans="1:4" s="116" customFormat="1" ht="16.5" customHeight="1" x14ac:dyDescent="0.2">
      <c r="A99" s="105">
        <v>84</v>
      </c>
      <c r="B99" s="113" t="s">
        <v>290</v>
      </c>
      <c r="C99" s="81">
        <v>13</v>
      </c>
      <c r="D99" s="41" t="s">
        <v>80</v>
      </c>
    </row>
    <row r="100" spans="1:4" s="116" customFormat="1" ht="16.5" customHeight="1" x14ac:dyDescent="0.2">
      <c r="A100" s="105">
        <v>85</v>
      </c>
      <c r="B100" s="113" t="s">
        <v>270</v>
      </c>
      <c r="C100" s="81">
        <v>12</v>
      </c>
      <c r="D100" s="41" t="s">
        <v>80</v>
      </c>
    </row>
    <row r="101" spans="1:4" s="116" customFormat="1" ht="16.5" customHeight="1" x14ac:dyDescent="0.2">
      <c r="A101" s="105">
        <v>86</v>
      </c>
      <c r="B101" s="113" t="s">
        <v>193</v>
      </c>
      <c r="C101" s="81">
        <v>11</v>
      </c>
      <c r="D101" s="41" t="s">
        <v>80</v>
      </c>
    </row>
    <row r="102" spans="1:4" s="116" customFormat="1" ht="16.5" customHeight="1" x14ac:dyDescent="0.2">
      <c r="A102" s="105">
        <v>87</v>
      </c>
      <c r="B102" s="113" t="s">
        <v>291</v>
      </c>
      <c r="C102" s="81">
        <v>9</v>
      </c>
      <c r="D102" s="41" t="s">
        <v>80</v>
      </c>
    </row>
    <row r="103" spans="1:4" s="116" customFormat="1" ht="16.5" customHeight="1" x14ac:dyDescent="0.2">
      <c r="A103" s="105">
        <v>88</v>
      </c>
      <c r="B103" s="113" t="s">
        <v>105</v>
      </c>
      <c r="C103" s="81">
        <v>7</v>
      </c>
      <c r="D103" s="41" t="s">
        <v>80</v>
      </c>
    </row>
    <row r="104" spans="1:4" s="116" customFormat="1" ht="16.5" customHeight="1" x14ac:dyDescent="0.2">
      <c r="A104" s="105">
        <v>89</v>
      </c>
      <c r="B104" s="113" t="s">
        <v>185</v>
      </c>
      <c r="C104" s="81">
        <v>6</v>
      </c>
      <c r="D104" s="41" t="s">
        <v>80</v>
      </c>
    </row>
    <row r="105" spans="1:4" s="116" customFormat="1" ht="16.5" customHeight="1" x14ac:dyDescent="0.2">
      <c r="A105" s="105">
        <v>90</v>
      </c>
      <c r="B105" s="113" t="s">
        <v>292</v>
      </c>
      <c r="C105" s="81">
        <v>5</v>
      </c>
      <c r="D105" s="41" t="s">
        <v>80</v>
      </c>
    </row>
    <row r="106" spans="1:4" s="116" customFormat="1" ht="16.5" customHeight="1" x14ac:dyDescent="0.2">
      <c r="A106" s="105">
        <v>91</v>
      </c>
      <c r="B106" s="113" t="s">
        <v>293</v>
      </c>
      <c r="C106" s="81">
        <v>4</v>
      </c>
      <c r="D106" s="41" t="s">
        <v>80</v>
      </c>
    </row>
    <row r="107" spans="1:4" s="116" customFormat="1" ht="16.5" customHeight="1" x14ac:dyDescent="0.2">
      <c r="A107" s="105">
        <v>92</v>
      </c>
      <c r="B107" s="113" t="s">
        <v>125</v>
      </c>
      <c r="C107" s="81">
        <v>3</v>
      </c>
      <c r="D107" s="41" t="s">
        <v>80</v>
      </c>
    </row>
    <row r="108" spans="1:4" s="116" customFormat="1" ht="16.5" customHeight="1" x14ac:dyDescent="0.2">
      <c r="A108" s="105">
        <v>93</v>
      </c>
      <c r="B108" s="113" t="s">
        <v>294</v>
      </c>
      <c r="C108" s="81">
        <v>2</v>
      </c>
      <c r="D108" s="41" t="s">
        <v>80</v>
      </c>
    </row>
    <row r="109" spans="1:4" s="116" customFormat="1" ht="16.5" customHeight="1" x14ac:dyDescent="0.2">
      <c r="A109" s="117">
        <v>93</v>
      </c>
      <c r="B109" s="113" t="s">
        <v>186</v>
      </c>
      <c r="C109" s="81">
        <v>2</v>
      </c>
      <c r="D109" s="41" t="s">
        <v>80</v>
      </c>
    </row>
    <row r="110" spans="1:4" s="116" customFormat="1" ht="16.5" customHeight="1" x14ac:dyDescent="0.2">
      <c r="A110" s="117">
        <v>93</v>
      </c>
      <c r="B110" s="113" t="s">
        <v>295</v>
      </c>
      <c r="C110" s="81">
        <v>2</v>
      </c>
      <c r="D110" s="41" t="s">
        <v>80</v>
      </c>
    </row>
    <row r="111" spans="1:4" s="116" customFormat="1" ht="16.5" customHeight="1" x14ac:dyDescent="0.2">
      <c r="A111" s="117" t="s">
        <v>81</v>
      </c>
      <c r="B111" s="113" t="s">
        <v>296</v>
      </c>
      <c r="C111" s="81">
        <v>0</v>
      </c>
      <c r="D111" s="118" t="s">
        <v>81</v>
      </c>
    </row>
    <row r="112" spans="1:4" s="7" customFormat="1" ht="13.5" x14ac:dyDescent="0.25">
      <c r="A112" s="35"/>
      <c r="B112" s="55"/>
      <c r="C112" s="54"/>
      <c r="D112" s="36"/>
    </row>
  </sheetData>
  <phoneticPr fontId="4" type="noConversion"/>
  <pageMargins left="0.25" right="0.25" top="0.5" bottom="0.75" header="0.3" footer="0.5"/>
  <pageSetup orientation="portrait" r:id="rId1"/>
  <headerFooter>
    <oddFooter>&amp;L&amp;"Century Gothic,Regular"FinCEN SAR - Securities/Futures&amp;R&amp;"Century Gothic,Regular"Page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9:S128"/>
  <sheetViews>
    <sheetView showGridLines="0" zoomScaleNormal="100" workbookViewId="0">
      <selection activeCell="O104" sqref="O104"/>
    </sheetView>
  </sheetViews>
  <sheetFormatPr defaultColWidth="9.140625" defaultRowHeight="12.75" x14ac:dyDescent="0.2"/>
  <cols>
    <col min="1" max="1" width="32.85546875" style="1" customWidth="1"/>
    <col min="2" max="2" width="60.85546875" style="1" customWidth="1"/>
    <col min="3" max="13" width="11.7109375" style="1" customWidth="1"/>
    <col min="14" max="16384" width="9.140625" style="1"/>
  </cols>
  <sheetData>
    <row r="9" spans="1:18" x14ac:dyDescent="0.2">
      <c r="A9" s="71" t="s">
        <v>223</v>
      </c>
      <c r="B9" s="68"/>
      <c r="C9" s="68"/>
    </row>
    <row r="10" spans="1:18" ht="13.5" x14ac:dyDescent="0.25">
      <c r="A10" s="22"/>
      <c r="B10" s="21"/>
    </row>
    <row r="11" spans="1:18" x14ac:dyDescent="0.2">
      <c r="A11" s="71" t="s">
        <v>235</v>
      </c>
      <c r="B11" s="68"/>
      <c r="C11" s="68"/>
    </row>
    <row r="12" spans="1:18" ht="13.5" x14ac:dyDescent="0.25">
      <c r="A12" s="72" t="s">
        <v>272</v>
      </c>
      <c r="B12" s="68"/>
      <c r="C12" s="68"/>
    </row>
    <row r="13" spans="1:18" ht="11.25" customHeight="1" x14ac:dyDescent="0.2"/>
    <row r="14" spans="1:18" ht="29.25" customHeight="1" x14ac:dyDescent="0.2">
      <c r="A14" s="37" t="s">
        <v>82</v>
      </c>
      <c r="B14" s="37" t="s">
        <v>83</v>
      </c>
      <c r="C14" s="38" t="s">
        <v>184</v>
      </c>
      <c r="D14" s="38" t="s">
        <v>188</v>
      </c>
      <c r="E14" s="38" t="s">
        <v>192</v>
      </c>
      <c r="F14" s="38" t="s">
        <v>195</v>
      </c>
      <c r="G14" s="56" t="s">
        <v>196</v>
      </c>
      <c r="H14" s="56" t="s">
        <v>216</v>
      </c>
      <c r="I14" s="56" t="s">
        <v>229</v>
      </c>
      <c r="J14" s="56" t="s">
        <v>230</v>
      </c>
      <c r="K14" s="56" t="s">
        <v>266</v>
      </c>
      <c r="L14" s="56" t="s">
        <v>268</v>
      </c>
      <c r="M14" s="56" t="s">
        <v>271</v>
      </c>
      <c r="N14" s="43"/>
      <c r="O14" s="43"/>
      <c r="P14" s="43"/>
      <c r="Q14" s="18"/>
      <c r="R14" s="18"/>
    </row>
    <row r="15" spans="1:18" s="85" customFormat="1" ht="16.5" customHeight="1" x14ac:dyDescent="0.2">
      <c r="A15" s="119" t="s">
        <v>240</v>
      </c>
      <c r="B15" s="120" t="s">
        <v>260</v>
      </c>
      <c r="C15" s="121" t="s">
        <v>81</v>
      </c>
      <c r="D15" s="121" t="s">
        <v>81</v>
      </c>
      <c r="E15" s="121" t="s">
        <v>81</v>
      </c>
      <c r="F15" s="121" t="s">
        <v>81</v>
      </c>
      <c r="G15" s="122">
        <v>66</v>
      </c>
      <c r="H15" s="122">
        <v>345</v>
      </c>
      <c r="I15" s="122">
        <v>282</v>
      </c>
      <c r="J15" s="122">
        <v>353</v>
      </c>
      <c r="K15" s="122">
        <v>226</v>
      </c>
      <c r="L15" s="122">
        <v>230</v>
      </c>
      <c r="M15" s="122">
        <v>216</v>
      </c>
      <c r="N15" s="43"/>
      <c r="O15" s="43"/>
      <c r="P15" s="48"/>
      <c r="Q15" s="18"/>
      <c r="R15" s="18"/>
    </row>
    <row r="16" spans="1:18" s="85" customFormat="1" ht="16.5" customHeight="1" x14ac:dyDescent="0.2">
      <c r="A16" s="57"/>
      <c r="B16" s="120" t="s">
        <v>242</v>
      </c>
      <c r="C16" s="121" t="s">
        <v>81</v>
      </c>
      <c r="D16" s="121" t="s">
        <v>81</v>
      </c>
      <c r="E16" s="121" t="s">
        <v>81</v>
      </c>
      <c r="F16" s="121" t="s">
        <v>81</v>
      </c>
      <c r="G16" s="122">
        <v>461</v>
      </c>
      <c r="H16" s="122">
        <v>2706</v>
      </c>
      <c r="I16" s="122">
        <v>3398</v>
      </c>
      <c r="J16" s="122">
        <v>3789</v>
      </c>
      <c r="K16" s="122">
        <v>4540</v>
      </c>
      <c r="L16" s="122">
        <v>2964</v>
      </c>
      <c r="M16" s="122">
        <v>3277</v>
      </c>
      <c r="N16" s="43"/>
      <c r="O16" s="43"/>
      <c r="P16" s="48"/>
      <c r="Q16" s="18"/>
      <c r="R16" s="18"/>
    </row>
    <row r="17" spans="1:19" s="85" customFormat="1" ht="16.5" customHeight="1" x14ac:dyDescent="0.2">
      <c r="A17" s="57"/>
      <c r="B17" s="120" t="s">
        <v>243</v>
      </c>
      <c r="C17" s="121" t="s">
        <v>81</v>
      </c>
      <c r="D17" s="121" t="s">
        <v>81</v>
      </c>
      <c r="E17" s="121" t="s">
        <v>81</v>
      </c>
      <c r="F17" s="121" t="s">
        <v>81</v>
      </c>
      <c r="G17" s="122">
        <v>28</v>
      </c>
      <c r="H17" s="122">
        <v>197</v>
      </c>
      <c r="I17" s="122">
        <v>262</v>
      </c>
      <c r="J17" s="122">
        <v>437</v>
      </c>
      <c r="K17" s="122">
        <v>279</v>
      </c>
      <c r="L17" s="122">
        <v>204</v>
      </c>
      <c r="M17" s="122">
        <v>190</v>
      </c>
      <c r="N17" s="43"/>
      <c r="O17" s="43"/>
      <c r="P17" s="48"/>
      <c r="Q17" s="18"/>
      <c r="R17" s="18"/>
    </row>
    <row r="18" spans="1:19" s="85" customFormat="1" ht="16.5" customHeight="1" x14ac:dyDescent="0.2">
      <c r="A18" s="57"/>
      <c r="B18" s="123" t="s">
        <v>79</v>
      </c>
      <c r="C18" s="121" t="s">
        <v>81</v>
      </c>
      <c r="D18" s="121" t="s">
        <v>81</v>
      </c>
      <c r="E18" s="121" t="s">
        <v>81</v>
      </c>
      <c r="F18" s="121" t="s">
        <v>81</v>
      </c>
      <c r="G18" s="124">
        <f t="shared" ref="G18:M18" si="0">SUM(G15:G17)</f>
        <v>555</v>
      </c>
      <c r="H18" s="124">
        <f t="shared" si="0"/>
        <v>3248</v>
      </c>
      <c r="I18" s="124">
        <f t="shared" si="0"/>
        <v>3942</v>
      </c>
      <c r="J18" s="124">
        <f t="shared" si="0"/>
        <v>4579</v>
      </c>
      <c r="K18" s="124">
        <f t="shared" si="0"/>
        <v>5045</v>
      </c>
      <c r="L18" s="124">
        <f t="shared" si="0"/>
        <v>3398</v>
      </c>
      <c r="M18" s="124">
        <f t="shared" si="0"/>
        <v>3683</v>
      </c>
      <c r="N18" s="125"/>
      <c r="O18" s="125"/>
      <c r="P18" s="126"/>
      <c r="Q18" s="127"/>
      <c r="R18" s="127"/>
      <c r="S18" s="128"/>
    </row>
    <row r="19" spans="1:19" s="85" customFormat="1" ht="16.5" customHeight="1" x14ac:dyDescent="0.2">
      <c r="A19" s="119" t="s">
        <v>84</v>
      </c>
      <c r="B19" s="120" t="s">
        <v>85</v>
      </c>
      <c r="C19" s="126">
        <v>2464</v>
      </c>
      <c r="D19" s="126">
        <v>3077</v>
      </c>
      <c r="E19" s="79">
        <v>3358</v>
      </c>
      <c r="F19" s="80">
        <v>4350</v>
      </c>
      <c r="G19" s="80">
        <v>4925</v>
      </c>
      <c r="H19" s="80">
        <v>7002</v>
      </c>
      <c r="I19" s="80">
        <v>11154</v>
      </c>
      <c r="J19" s="80">
        <v>24612</v>
      </c>
      <c r="K19" s="129">
        <v>29263</v>
      </c>
      <c r="L19" s="129">
        <v>24236</v>
      </c>
      <c r="M19" s="81">
        <v>19289</v>
      </c>
      <c r="N19" s="125"/>
      <c r="O19" s="125"/>
      <c r="P19" s="126"/>
      <c r="Q19" s="127"/>
      <c r="R19" s="127"/>
      <c r="S19" s="128"/>
    </row>
    <row r="20" spans="1:19" s="85" customFormat="1" ht="16.5" customHeight="1" x14ac:dyDescent="0.2">
      <c r="A20" s="119"/>
      <c r="B20" s="130" t="s">
        <v>244</v>
      </c>
      <c r="C20" s="131" t="s">
        <v>81</v>
      </c>
      <c r="D20" s="131" t="s">
        <v>81</v>
      </c>
      <c r="E20" s="132" t="s">
        <v>81</v>
      </c>
      <c r="F20" s="133" t="s">
        <v>81</v>
      </c>
      <c r="G20" s="80">
        <v>30</v>
      </c>
      <c r="H20" s="80">
        <v>197</v>
      </c>
      <c r="I20" s="80">
        <v>208</v>
      </c>
      <c r="J20" s="80">
        <v>194</v>
      </c>
      <c r="K20" s="129">
        <v>123</v>
      </c>
      <c r="L20" s="129">
        <v>119</v>
      </c>
      <c r="M20" s="113">
        <v>144</v>
      </c>
      <c r="N20" s="125"/>
      <c r="O20" s="125"/>
      <c r="P20" s="126"/>
      <c r="Q20" s="127"/>
      <c r="R20" s="127"/>
      <c r="S20" s="128"/>
    </row>
    <row r="21" spans="1:19" s="85" customFormat="1" ht="16.5" customHeight="1" x14ac:dyDescent="0.2">
      <c r="A21" s="134"/>
      <c r="B21" s="120" t="s">
        <v>86</v>
      </c>
      <c r="C21" s="126">
        <v>29</v>
      </c>
      <c r="D21" s="126">
        <v>16</v>
      </c>
      <c r="E21" s="79">
        <v>11</v>
      </c>
      <c r="F21" s="80">
        <v>15</v>
      </c>
      <c r="G21" s="80">
        <v>16</v>
      </c>
      <c r="H21" s="80">
        <v>12</v>
      </c>
      <c r="I21" s="80">
        <v>206</v>
      </c>
      <c r="J21" s="80">
        <v>514</v>
      </c>
      <c r="K21" s="129">
        <v>190</v>
      </c>
      <c r="L21" s="129">
        <v>101</v>
      </c>
      <c r="M21" s="113">
        <v>17</v>
      </c>
      <c r="N21" s="125"/>
      <c r="O21" s="125"/>
      <c r="P21" s="126"/>
      <c r="Q21" s="127"/>
      <c r="R21" s="127"/>
      <c r="S21" s="128"/>
    </row>
    <row r="22" spans="1:19" s="85" customFormat="1" ht="16.5" customHeight="1" x14ac:dyDescent="0.2">
      <c r="A22" s="134"/>
      <c r="B22" s="120" t="s">
        <v>87</v>
      </c>
      <c r="C22" s="126">
        <v>1940</v>
      </c>
      <c r="D22" s="126">
        <v>2701</v>
      </c>
      <c r="E22" s="79">
        <v>3125</v>
      </c>
      <c r="F22" s="80">
        <v>3599</v>
      </c>
      <c r="G22" s="80">
        <v>3817</v>
      </c>
      <c r="H22" s="80">
        <v>5490</v>
      </c>
      <c r="I22" s="80">
        <v>6711</v>
      </c>
      <c r="J22" s="80">
        <v>8146</v>
      </c>
      <c r="K22" s="129">
        <v>11468</v>
      </c>
      <c r="L22" s="129">
        <v>11121</v>
      </c>
      <c r="M22" s="81">
        <v>18057</v>
      </c>
      <c r="N22" s="125"/>
      <c r="O22" s="125"/>
      <c r="P22" s="126"/>
      <c r="Q22" s="127"/>
      <c r="R22" s="127"/>
      <c r="S22" s="128"/>
    </row>
    <row r="23" spans="1:19" s="85" customFormat="1" ht="16.5" customHeight="1" x14ac:dyDescent="0.2">
      <c r="A23" s="134"/>
      <c r="B23" s="120" t="s">
        <v>218</v>
      </c>
      <c r="C23" s="126">
        <v>15</v>
      </c>
      <c r="D23" s="126">
        <v>20</v>
      </c>
      <c r="E23" s="79">
        <v>62</v>
      </c>
      <c r="F23" s="80">
        <v>27</v>
      </c>
      <c r="G23" s="80">
        <v>41</v>
      </c>
      <c r="H23" s="80">
        <v>202</v>
      </c>
      <c r="I23" s="80">
        <v>336</v>
      </c>
      <c r="J23" s="80">
        <v>293</v>
      </c>
      <c r="K23" s="129">
        <v>344</v>
      </c>
      <c r="L23" s="129">
        <v>20</v>
      </c>
      <c r="M23" s="113">
        <v>19</v>
      </c>
      <c r="N23" s="125"/>
      <c r="O23" s="125"/>
      <c r="P23" s="126"/>
      <c r="Q23" s="127"/>
      <c r="R23" s="127"/>
      <c r="S23" s="128"/>
    </row>
    <row r="24" spans="1:19" s="85" customFormat="1" ht="16.5" customHeight="1" x14ac:dyDescent="0.2">
      <c r="A24" s="134"/>
      <c r="B24" s="120" t="s">
        <v>219</v>
      </c>
      <c r="C24" s="126">
        <v>849</v>
      </c>
      <c r="D24" s="126">
        <v>844</v>
      </c>
      <c r="E24" s="79">
        <v>782</v>
      </c>
      <c r="F24" s="80">
        <v>756</v>
      </c>
      <c r="G24" s="80">
        <v>1331</v>
      </c>
      <c r="H24" s="80">
        <v>1476</v>
      </c>
      <c r="I24" s="80">
        <v>2154</v>
      </c>
      <c r="J24" s="80">
        <v>7415</v>
      </c>
      <c r="K24" s="129">
        <v>6787</v>
      </c>
      <c r="L24" s="129">
        <v>3927</v>
      </c>
      <c r="M24" s="81">
        <v>7931</v>
      </c>
      <c r="N24" s="125"/>
      <c r="O24" s="125"/>
      <c r="P24" s="126"/>
      <c r="Q24" s="127"/>
      <c r="R24" s="127"/>
      <c r="S24" s="128"/>
    </row>
    <row r="25" spans="1:19" s="85" customFormat="1" ht="16.5" customHeight="1" x14ac:dyDescent="0.2">
      <c r="A25" s="134"/>
      <c r="B25" s="120" t="s">
        <v>200</v>
      </c>
      <c r="C25" s="126">
        <v>36</v>
      </c>
      <c r="D25" s="126">
        <v>20</v>
      </c>
      <c r="E25" s="79">
        <v>13</v>
      </c>
      <c r="F25" s="80">
        <v>22</v>
      </c>
      <c r="G25" s="80">
        <v>22</v>
      </c>
      <c r="H25" s="80">
        <v>23</v>
      </c>
      <c r="I25" s="80">
        <v>27</v>
      </c>
      <c r="J25" s="80">
        <v>25</v>
      </c>
      <c r="K25" s="129">
        <v>27</v>
      </c>
      <c r="L25" s="129">
        <v>35</v>
      </c>
      <c r="M25" s="113">
        <v>45</v>
      </c>
      <c r="N25" s="125"/>
      <c r="O25" s="125"/>
      <c r="P25" s="126"/>
      <c r="Q25" s="127"/>
      <c r="R25" s="127"/>
      <c r="S25" s="128"/>
    </row>
    <row r="26" spans="1:19" s="85" customFormat="1" ht="16.5" customHeight="1" x14ac:dyDescent="0.2">
      <c r="A26" s="134"/>
      <c r="B26" s="120" t="s">
        <v>88</v>
      </c>
      <c r="C26" s="126">
        <v>778</v>
      </c>
      <c r="D26" s="126">
        <v>787</v>
      </c>
      <c r="E26" s="79">
        <v>869</v>
      </c>
      <c r="F26" s="80">
        <v>864</v>
      </c>
      <c r="G26" s="80">
        <v>759</v>
      </c>
      <c r="H26" s="80">
        <v>1118</v>
      </c>
      <c r="I26" s="80">
        <v>1452</v>
      </c>
      <c r="J26" s="80">
        <v>1294</v>
      </c>
      <c r="K26" s="129">
        <v>1503</v>
      </c>
      <c r="L26" s="129">
        <v>2447</v>
      </c>
      <c r="M26" s="81">
        <v>6027</v>
      </c>
      <c r="N26" s="125"/>
      <c r="O26" s="125"/>
      <c r="P26" s="126"/>
      <c r="Q26" s="127"/>
      <c r="R26" s="127"/>
      <c r="S26" s="128"/>
    </row>
    <row r="27" spans="1:19" s="85" customFormat="1" ht="16.5" customHeight="1" x14ac:dyDescent="0.2">
      <c r="A27" s="134"/>
      <c r="B27" s="120" t="s">
        <v>127</v>
      </c>
      <c r="C27" s="126">
        <v>36</v>
      </c>
      <c r="D27" s="126">
        <v>82</v>
      </c>
      <c r="E27" s="79">
        <v>111</v>
      </c>
      <c r="F27" s="80">
        <v>180</v>
      </c>
      <c r="G27" s="80">
        <v>432</v>
      </c>
      <c r="H27" s="80">
        <v>493</v>
      </c>
      <c r="I27" s="80">
        <v>781</v>
      </c>
      <c r="J27" s="80">
        <v>972</v>
      </c>
      <c r="K27" s="129">
        <v>1575</v>
      </c>
      <c r="L27" s="129">
        <v>2735</v>
      </c>
      <c r="M27" s="81">
        <v>3615</v>
      </c>
      <c r="N27" s="125"/>
      <c r="O27" s="125"/>
      <c r="P27" s="126"/>
      <c r="Q27" s="127"/>
      <c r="R27" s="127"/>
      <c r="S27" s="128"/>
    </row>
    <row r="28" spans="1:19" s="85" customFormat="1" ht="16.5" customHeight="1" x14ac:dyDescent="0.2">
      <c r="A28" s="134"/>
      <c r="B28" s="120" t="s">
        <v>75</v>
      </c>
      <c r="C28" s="126">
        <v>1215</v>
      </c>
      <c r="D28" s="126">
        <v>1070</v>
      </c>
      <c r="E28" s="79">
        <v>1644</v>
      </c>
      <c r="F28" s="80">
        <v>3038</v>
      </c>
      <c r="G28" s="80">
        <v>3387</v>
      </c>
      <c r="H28" s="80">
        <v>3388</v>
      </c>
      <c r="I28" s="80">
        <v>4981</v>
      </c>
      <c r="J28" s="80">
        <v>8730</v>
      </c>
      <c r="K28" s="129">
        <v>7997</v>
      </c>
      <c r="L28" s="129">
        <v>8818</v>
      </c>
      <c r="M28" s="81">
        <v>7325</v>
      </c>
      <c r="N28" s="125"/>
      <c r="O28" s="125"/>
      <c r="P28" s="126"/>
      <c r="Q28" s="127"/>
      <c r="R28" s="127"/>
      <c r="S28" s="128"/>
    </row>
    <row r="29" spans="1:19" s="85" customFormat="1" ht="16.5" customHeight="1" x14ac:dyDescent="0.2">
      <c r="A29" s="135"/>
      <c r="B29" s="120" t="s">
        <v>245</v>
      </c>
      <c r="C29" s="131" t="s">
        <v>81</v>
      </c>
      <c r="D29" s="131" t="s">
        <v>81</v>
      </c>
      <c r="E29" s="132" t="s">
        <v>81</v>
      </c>
      <c r="F29" s="133" t="s">
        <v>81</v>
      </c>
      <c r="G29" s="80">
        <v>6</v>
      </c>
      <c r="H29" s="80">
        <v>60</v>
      </c>
      <c r="I29" s="80">
        <v>50</v>
      </c>
      <c r="J29" s="80">
        <v>46</v>
      </c>
      <c r="K29" s="129">
        <v>53</v>
      </c>
      <c r="L29" s="129">
        <v>45</v>
      </c>
      <c r="M29" s="113">
        <v>39</v>
      </c>
      <c r="N29" s="125"/>
      <c r="O29" s="125"/>
      <c r="P29" s="126"/>
      <c r="Q29" s="127"/>
      <c r="R29" s="127"/>
      <c r="S29" s="128"/>
    </row>
    <row r="30" spans="1:19" s="85" customFormat="1" ht="16.5" customHeight="1" x14ac:dyDescent="0.2">
      <c r="A30" s="134"/>
      <c r="B30" s="120" t="s">
        <v>89</v>
      </c>
      <c r="C30" s="126">
        <v>21</v>
      </c>
      <c r="D30" s="126">
        <v>28</v>
      </c>
      <c r="E30" s="79">
        <v>21</v>
      </c>
      <c r="F30" s="80">
        <v>23</v>
      </c>
      <c r="G30" s="80">
        <v>18</v>
      </c>
      <c r="H30" s="80">
        <v>5</v>
      </c>
      <c r="I30" s="80">
        <v>6</v>
      </c>
      <c r="J30" s="80">
        <v>8</v>
      </c>
      <c r="K30" s="129">
        <v>8</v>
      </c>
      <c r="L30" s="129">
        <v>6</v>
      </c>
      <c r="M30" s="113">
        <v>3</v>
      </c>
      <c r="N30" s="125"/>
      <c r="O30" s="125"/>
      <c r="P30" s="126"/>
      <c r="Q30" s="127"/>
      <c r="R30" s="127"/>
      <c r="S30" s="128"/>
    </row>
    <row r="31" spans="1:19" s="85" customFormat="1" ht="16.5" customHeight="1" x14ac:dyDescent="0.2">
      <c r="A31" s="135"/>
      <c r="B31" s="120" t="s">
        <v>246</v>
      </c>
      <c r="C31" s="131" t="s">
        <v>81</v>
      </c>
      <c r="D31" s="131" t="s">
        <v>81</v>
      </c>
      <c r="E31" s="132" t="s">
        <v>81</v>
      </c>
      <c r="F31" s="133" t="s">
        <v>81</v>
      </c>
      <c r="G31" s="80">
        <v>187</v>
      </c>
      <c r="H31" s="80">
        <v>1036</v>
      </c>
      <c r="I31" s="80">
        <v>2514</v>
      </c>
      <c r="J31" s="80">
        <v>4100</v>
      </c>
      <c r="K31" s="129">
        <v>3712</v>
      </c>
      <c r="L31" s="129">
        <v>2714</v>
      </c>
      <c r="M31" s="81">
        <v>1726</v>
      </c>
      <c r="N31" s="125"/>
      <c r="O31" s="125"/>
      <c r="P31" s="126"/>
      <c r="Q31" s="127"/>
      <c r="R31" s="127"/>
      <c r="S31" s="128"/>
    </row>
    <row r="32" spans="1:19" s="85" customFormat="1" ht="16.5" customHeight="1" x14ac:dyDescent="0.2">
      <c r="A32" s="134"/>
      <c r="B32" s="120" t="s">
        <v>194</v>
      </c>
      <c r="C32" s="126">
        <v>5345</v>
      </c>
      <c r="D32" s="126">
        <v>5466</v>
      </c>
      <c r="E32" s="79">
        <v>5340</v>
      </c>
      <c r="F32" s="80">
        <v>5978</v>
      </c>
      <c r="G32" s="80">
        <v>5202</v>
      </c>
      <c r="H32" s="80">
        <v>6378</v>
      </c>
      <c r="I32" s="80">
        <v>8572</v>
      </c>
      <c r="J32" s="80">
        <v>10478</v>
      </c>
      <c r="K32" s="129">
        <v>13379</v>
      </c>
      <c r="L32" s="129">
        <v>13013</v>
      </c>
      <c r="M32" s="81">
        <v>22550</v>
      </c>
      <c r="N32" s="125"/>
      <c r="O32" s="125"/>
      <c r="P32" s="126"/>
      <c r="Q32" s="127"/>
      <c r="R32" s="127"/>
      <c r="S32" s="128"/>
    </row>
    <row r="33" spans="1:19" s="85" customFormat="1" ht="16.5" customHeight="1" x14ac:dyDescent="0.2">
      <c r="A33" s="134"/>
      <c r="B33" s="123" t="s">
        <v>79</v>
      </c>
      <c r="C33" s="136">
        <f t="shared" ref="C33:M33" si="1">SUM(C19:C32)</f>
        <v>12728</v>
      </c>
      <c r="D33" s="136">
        <f t="shared" si="1"/>
        <v>14111</v>
      </c>
      <c r="E33" s="136">
        <f t="shared" si="1"/>
        <v>15336</v>
      </c>
      <c r="F33" s="136">
        <f t="shared" si="1"/>
        <v>18852</v>
      </c>
      <c r="G33" s="136">
        <f t="shared" si="1"/>
        <v>20173</v>
      </c>
      <c r="H33" s="136">
        <f t="shared" si="1"/>
        <v>26880</v>
      </c>
      <c r="I33" s="136">
        <f t="shared" si="1"/>
        <v>39152</v>
      </c>
      <c r="J33" s="136">
        <f t="shared" si="1"/>
        <v>66827</v>
      </c>
      <c r="K33" s="136">
        <f t="shared" si="1"/>
        <v>76429</v>
      </c>
      <c r="L33" s="136">
        <f t="shared" si="1"/>
        <v>69337</v>
      </c>
      <c r="M33" s="136">
        <f t="shared" si="1"/>
        <v>86787</v>
      </c>
      <c r="N33" s="125"/>
      <c r="O33" s="125"/>
      <c r="P33" s="126"/>
      <c r="Q33" s="127"/>
      <c r="R33" s="127"/>
      <c r="S33" s="128"/>
    </row>
    <row r="34" spans="1:19" s="85" customFormat="1" ht="16.5" customHeight="1" x14ac:dyDescent="0.2">
      <c r="A34" s="119" t="s">
        <v>241</v>
      </c>
      <c r="B34" s="120" t="s">
        <v>247</v>
      </c>
      <c r="C34" s="131" t="s">
        <v>81</v>
      </c>
      <c r="D34" s="131" t="s">
        <v>81</v>
      </c>
      <c r="E34" s="132" t="s">
        <v>81</v>
      </c>
      <c r="F34" s="133" t="s">
        <v>81</v>
      </c>
      <c r="G34" s="78">
        <v>0</v>
      </c>
      <c r="H34" s="78">
        <v>0</v>
      </c>
      <c r="I34" s="78">
        <v>0</v>
      </c>
      <c r="J34" s="78">
        <v>2</v>
      </c>
      <c r="K34" s="78">
        <v>1</v>
      </c>
      <c r="L34" s="78">
        <v>0</v>
      </c>
      <c r="M34" s="78">
        <v>1</v>
      </c>
      <c r="N34" s="125"/>
      <c r="O34" s="125"/>
      <c r="P34" s="126"/>
      <c r="Q34" s="127"/>
      <c r="R34" s="127"/>
      <c r="S34" s="128"/>
    </row>
    <row r="35" spans="1:19" s="85" customFormat="1" ht="16.5" customHeight="1" x14ac:dyDescent="0.2">
      <c r="A35" s="135"/>
      <c r="B35" s="120" t="s">
        <v>264</v>
      </c>
      <c r="C35" s="78">
        <v>0</v>
      </c>
      <c r="D35" s="78">
        <v>0</v>
      </c>
      <c r="E35" s="78">
        <v>0</v>
      </c>
      <c r="F35" s="78">
        <v>0</v>
      </c>
      <c r="G35" s="121" t="s">
        <v>81</v>
      </c>
      <c r="H35" s="121" t="s">
        <v>81</v>
      </c>
      <c r="I35" s="121" t="s">
        <v>81</v>
      </c>
      <c r="J35" s="121" t="s">
        <v>81</v>
      </c>
      <c r="K35" s="121" t="s">
        <v>81</v>
      </c>
      <c r="L35" s="121" t="s">
        <v>81</v>
      </c>
      <c r="M35" s="121" t="s">
        <v>81</v>
      </c>
      <c r="N35" s="125"/>
      <c r="O35" s="125"/>
      <c r="P35" s="126"/>
      <c r="Q35" s="127"/>
      <c r="R35" s="127"/>
      <c r="S35" s="128"/>
    </row>
    <row r="36" spans="1:19" s="85" customFormat="1" ht="16.5" customHeight="1" x14ac:dyDescent="0.2">
      <c r="A36" s="135"/>
      <c r="B36" s="120" t="s">
        <v>125</v>
      </c>
      <c r="C36" s="78">
        <v>0</v>
      </c>
      <c r="D36" s="78">
        <v>1</v>
      </c>
      <c r="E36" s="78">
        <v>0</v>
      </c>
      <c r="F36" s="80">
        <v>1</v>
      </c>
      <c r="G36" s="80">
        <v>0</v>
      </c>
      <c r="H36" s="80">
        <v>1</v>
      </c>
      <c r="I36" s="80">
        <v>0</v>
      </c>
      <c r="J36" s="80">
        <v>0</v>
      </c>
      <c r="K36" s="80">
        <v>0</v>
      </c>
      <c r="L36" s="80">
        <v>0</v>
      </c>
      <c r="M36" s="80">
        <v>0</v>
      </c>
      <c r="N36" s="125"/>
      <c r="O36" s="125"/>
      <c r="P36" s="126"/>
      <c r="Q36" s="127"/>
      <c r="R36" s="127"/>
      <c r="S36" s="128"/>
    </row>
    <row r="37" spans="1:19" s="85" customFormat="1" ht="16.5" customHeight="1" x14ac:dyDescent="0.2">
      <c r="A37" s="135"/>
      <c r="B37" s="120" t="s">
        <v>75</v>
      </c>
      <c r="C37" s="137">
        <v>75</v>
      </c>
      <c r="D37" s="137">
        <v>923</v>
      </c>
      <c r="E37" s="137">
        <v>447</v>
      </c>
      <c r="F37" s="80">
        <v>3</v>
      </c>
      <c r="G37" s="80">
        <v>4</v>
      </c>
      <c r="H37" s="80">
        <v>4</v>
      </c>
      <c r="I37" s="80">
        <v>8</v>
      </c>
      <c r="J37" s="80">
        <v>10</v>
      </c>
      <c r="K37" s="80">
        <v>10</v>
      </c>
      <c r="L37" s="80">
        <v>16</v>
      </c>
      <c r="M37" s="80">
        <v>19</v>
      </c>
      <c r="N37" s="125"/>
      <c r="O37" s="125"/>
      <c r="P37" s="126"/>
      <c r="Q37" s="138"/>
      <c r="R37" s="138"/>
      <c r="S37" s="128"/>
    </row>
    <row r="38" spans="1:19" s="85" customFormat="1" ht="16.5" customHeight="1" x14ac:dyDescent="0.2">
      <c r="A38" s="135"/>
      <c r="B38" s="120" t="s">
        <v>265</v>
      </c>
      <c r="C38" s="137">
        <v>2</v>
      </c>
      <c r="D38" s="137">
        <v>1</v>
      </c>
      <c r="E38" s="137">
        <v>0</v>
      </c>
      <c r="F38" s="80">
        <v>1</v>
      </c>
      <c r="G38" s="80">
        <v>1</v>
      </c>
      <c r="H38" s="133" t="s">
        <v>81</v>
      </c>
      <c r="I38" s="133" t="s">
        <v>81</v>
      </c>
      <c r="J38" s="133" t="s">
        <v>81</v>
      </c>
      <c r="K38" s="133" t="s">
        <v>81</v>
      </c>
      <c r="L38" s="133" t="s">
        <v>81</v>
      </c>
      <c r="M38" s="133" t="s">
        <v>81</v>
      </c>
      <c r="N38" s="125"/>
      <c r="O38" s="125"/>
      <c r="P38" s="126"/>
      <c r="Q38" s="127"/>
      <c r="R38" s="127"/>
      <c r="S38" s="128"/>
    </row>
    <row r="39" spans="1:19" s="85" customFormat="1" ht="16.5" customHeight="1" x14ac:dyDescent="0.2">
      <c r="A39" s="135"/>
      <c r="B39" s="120" t="s">
        <v>126</v>
      </c>
      <c r="C39" s="126">
        <v>4</v>
      </c>
      <c r="D39" s="126">
        <v>4</v>
      </c>
      <c r="E39" s="126">
        <v>4</v>
      </c>
      <c r="F39" s="80">
        <v>2</v>
      </c>
      <c r="G39" s="80">
        <v>3</v>
      </c>
      <c r="H39" s="80">
        <v>0</v>
      </c>
      <c r="I39" s="80">
        <v>1</v>
      </c>
      <c r="J39" s="80">
        <v>0</v>
      </c>
      <c r="K39" s="80">
        <v>1</v>
      </c>
      <c r="L39" s="80">
        <v>0</v>
      </c>
      <c r="M39" s="80">
        <v>2</v>
      </c>
      <c r="N39" s="125"/>
      <c r="O39" s="125"/>
      <c r="P39" s="126"/>
      <c r="Q39" s="127"/>
      <c r="R39" s="127"/>
      <c r="S39" s="128"/>
    </row>
    <row r="40" spans="1:19" s="85" customFormat="1" ht="16.5" customHeight="1" x14ac:dyDescent="0.2">
      <c r="A40" s="135"/>
      <c r="B40" s="120" t="s">
        <v>248</v>
      </c>
      <c r="C40" s="131" t="s">
        <v>81</v>
      </c>
      <c r="D40" s="131" t="s">
        <v>81</v>
      </c>
      <c r="E40" s="132" t="s">
        <v>81</v>
      </c>
      <c r="F40" s="133" t="s">
        <v>81</v>
      </c>
      <c r="G40" s="78">
        <v>0</v>
      </c>
      <c r="H40" s="78">
        <v>0</v>
      </c>
      <c r="I40" s="78">
        <v>0</v>
      </c>
      <c r="J40" s="78">
        <v>1</v>
      </c>
      <c r="K40" s="78">
        <v>0</v>
      </c>
      <c r="L40" s="78">
        <v>1</v>
      </c>
      <c r="M40" s="78">
        <v>0</v>
      </c>
      <c r="N40" s="125"/>
      <c r="O40" s="125"/>
      <c r="P40" s="126"/>
      <c r="Q40" s="127"/>
      <c r="R40" s="127"/>
      <c r="S40" s="128"/>
    </row>
    <row r="41" spans="1:19" s="85" customFormat="1" ht="16.5" customHeight="1" x14ac:dyDescent="0.2">
      <c r="A41" s="135"/>
      <c r="B41" s="123" t="s">
        <v>79</v>
      </c>
      <c r="C41" s="136">
        <f t="shared" ref="C41:M41" si="2">SUBTOTAL(109,C34:C40)</f>
        <v>81</v>
      </c>
      <c r="D41" s="136">
        <f t="shared" si="2"/>
        <v>929</v>
      </c>
      <c r="E41" s="136">
        <f t="shared" si="2"/>
        <v>451</v>
      </c>
      <c r="F41" s="136">
        <f t="shared" si="2"/>
        <v>7</v>
      </c>
      <c r="G41" s="136">
        <f t="shared" si="2"/>
        <v>8</v>
      </c>
      <c r="H41" s="136">
        <f t="shared" si="2"/>
        <v>5</v>
      </c>
      <c r="I41" s="136">
        <f t="shared" si="2"/>
        <v>9</v>
      </c>
      <c r="J41" s="136">
        <f t="shared" si="2"/>
        <v>13</v>
      </c>
      <c r="K41" s="136">
        <f t="shared" si="2"/>
        <v>12</v>
      </c>
      <c r="L41" s="136">
        <f t="shared" si="2"/>
        <v>17</v>
      </c>
      <c r="M41" s="136">
        <f t="shared" si="2"/>
        <v>22</v>
      </c>
      <c r="N41" s="125"/>
      <c r="O41" s="125"/>
      <c r="P41" s="126"/>
      <c r="Q41" s="127"/>
      <c r="R41" s="127"/>
      <c r="S41" s="128"/>
    </row>
    <row r="42" spans="1:19" s="85" customFormat="1" ht="16.5" customHeight="1" x14ac:dyDescent="0.2">
      <c r="A42" s="119" t="s">
        <v>181</v>
      </c>
      <c r="B42" s="120" t="s">
        <v>90</v>
      </c>
      <c r="C42" s="126">
        <v>32</v>
      </c>
      <c r="D42" s="126">
        <v>48</v>
      </c>
      <c r="E42" s="79">
        <v>47</v>
      </c>
      <c r="F42" s="80">
        <v>42</v>
      </c>
      <c r="G42" s="80">
        <v>41</v>
      </c>
      <c r="H42" s="80">
        <v>57</v>
      </c>
      <c r="I42" s="80">
        <v>72</v>
      </c>
      <c r="J42" s="80">
        <v>76</v>
      </c>
      <c r="K42" s="129">
        <v>54</v>
      </c>
      <c r="L42" s="129">
        <v>61</v>
      </c>
      <c r="M42" s="129">
        <v>38</v>
      </c>
      <c r="N42" s="125"/>
      <c r="O42" s="125"/>
      <c r="P42" s="126"/>
      <c r="Q42" s="127"/>
      <c r="R42" s="127"/>
      <c r="S42" s="128"/>
    </row>
    <row r="43" spans="1:19" s="85" customFormat="1" ht="16.5" customHeight="1" x14ac:dyDescent="0.2">
      <c r="A43" s="134"/>
      <c r="B43" s="120" t="s">
        <v>91</v>
      </c>
      <c r="C43" s="126">
        <v>50</v>
      </c>
      <c r="D43" s="126">
        <v>39</v>
      </c>
      <c r="E43" s="79">
        <v>125</v>
      </c>
      <c r="F43" s="80">
        <v>199</v>
      </c>
      <c r="G43" s="80">
        <v>188</v>
      </c>
      <c r="H43" s="80">
        <v>442</v>
      </c>
      <c r="I43" s="80">
        <v>576</v>
      </c>
      <c r="J43" s="80">
        <v>364</v>
      </c>
      <c r="K43" s="129">
        <v>421</v>
      </c>
      <c r="L43" s="129">
        <v>516</v>
      </c>
      <c r="M43" s="129">
        <v>520</v>
      </c>
      <c r="N43" s="125"/>
      <c r="O43" s="125"/>
      <c r="P43" s="126"/>
      <c r="Q43" s="127"/>
      <c r="R43" s="127"/>
      <c r="S43" s="128"/>
    </row>
    <row r="44" spans="1:19" s="85" customFormat="1" ht="16.5" customHeight="1" x14ac:dyDescent="0.2">
      <c r="A44" s="134"/>
      <c r="B44" s="120" t="s">
        <v>75</v>
      </c>
      <c r="C44" s="126">
        <v>115</v>
      </c>
      <c r="D44" s="126">
        <v>152</v>
      </c>
      <c r="E44" s="79">
        <v>130</v>
      </c>
      <c r="F44" s="80">
        <v>197</v>
      </c>
      <c r="G44" s="80">
        <v>225</v>
      </c>
      <c r="H44" s="80">
        <v>127</v>
      </c>
      <c r="I44" s="80">
        <v>94</v>
      </c>
      <c r="J44" s="80">
        <v>66</v>
      </c>
      <c r="K44" s="129">
        <v>98</v>
      </c>
      <c r="L44" s="129">
        <v>131</v>
      </c>
      <c r="M44" s="129">
        <v>124</v>
      </c>
      <c r="N44" s="125"/>
      <c r="O44" s="125"/>
      <c r="P44" s="126"/>
      <c r="Q44" s="127"/>
      <c r="R44" s="127"/>
      <c r="S44" s="128"/>
    </row>
    <row r="45" spans="1:19" s="85" customFormat="1" ht="16.5" customHeight="1" x14ac:dyDescent="0.2">
      <c r="A45" s="134"/>
      <c r="B45" s="120" t="s">
        <v>92</v>
      </c>
      <c r="C45" s="126">
        <v>893</v>
      </c>
      <c r="D45" s="126">
        <v>930</v>
      </c>
      <c r="E45" s="79">
        <v>884</v>
      </c>
      <c r="F45" s="80">
        <v>740</v>
      </c>
      <c r="G45" s="80">
        <v>898</v>
      </c>
      <c r="H45" s="80">
        <v>685</v>
      </c>
      <c r="I45" s="80">
        <v>806</v>
      </c>
      <c r="J45" s="80">
        <v>1458</v>
      </c>
      <c r="K45" s="129">
        <v>2347</v>
      </c>
      <c r="L45" s="129">
        <v>1608</v>
      </c>
      <c r="M45" s="129">
        <v>934</v>
      </c>
      <c r="N45" s="125"/>
      <c r="O45" s="125"/>
      <c r="P45" s="126"/>
      <c r="Q45" s="127"/>
      <c r="R45" s="127"/>
      <c r="S45" s="128"/>
    </row>
    <row r="46" spans="1:19" s="85" customFormat="1" ht="16.5" customHeight="1" x14ac:dyDescent="0.2">
      <c r="A46" s="135"/>
      <c r="B46" s="120" t="s">
        <v>249</v>
      </c>
      <c r="C46" s="131" t="s">
        <v>81</v>
      </c>
      <c r="D46" s="131" t="s">
        <v>81</v>
      </c>
      <c r="E46" s="132" t="s">
        <v>81</v>
      </c>
      <c r="F46" s="133" t="s">
        <v>81</v>
      </c>
      <c r="G46" s="80">
        <v>52</v>
      </c>
      <c r="H46" s="80">
        <v>247</v>
      </c>
      <c r="I46" s="80">
        <v>577</v>
      </c>
      <c r="J46" s="80">
        <v>1572</v>
      </c>
      <c r="K46" s="129">
        <v>1885</v>
      </c>
      <c r="L46" s="129">
        <v>1028</v>
      </c>
      <c r="M46" s="129">
        <v>833</v>
      </c>
      <c r="N46" s="125"/>
      <c r="O46" s="125"/>
      <c r="P46" s="126"/>
      <c r="Q46" s="127"/>
      <c r="R46" s="127"/>
      <c r="S46" s="128"/>
    </row>
    <row r="47" spans="1:19" s="85" customFormat="1" ht="16.5" customHeight="1" x14ac:dyDescent="0.2">
      <c r="A47" s="134"/>
      <c r="B47" s="120" t="s">
        <v>93</v>
      </c>
      <c r="C47" s="126">
        <v>199</v>
      </c>
      <c r="D47" s="126">
        <v>181</v>
      </c>
      <c r="E47" s="79">
        <v>235</v>
      </c>
      <c r="F47" s="80">
        <v>246</v>
      </c>
      <c r="G47" s="80">
        <v>754</v>
      </c>
      <c r="H47" s="80">
        <v>417</v>
      </c>
      <c r="I47" s="80">
        <v>493</v>
      </c>
      <c r="J47" s="80">
        <v>676</v>
      </c>
      <c r="K47" s="129">
        <v>1178</v>
      </c>
      <c r="L47" s="129">
        <v>1351</v>
      </c>
      <c r="M47" s="129">
        <v>685</v>
      </c>
      <c r="N47" s="125"/>
      <c r="O47" s="125"/>
      <c r="P47" s="126"/>
      <c r="Q47" s="127"/>
      <c r="R47" s="127"/>
      <c r="S47" s="128"/>
    </row>
    <row r="48" spans="1:19" s="85" customFormat="1" ht="16.5" customHeight="1" x14ac:dyDescent="0.2">
      <c r="A48" s="134"/>
      <c r="B48" s="120" t="s">
        <v>94</v>
      </c>
      <c r="C48" s="126">
        <v>65</v>
      </c>
      <c r="D48" s="126">
        <v>71</v>
      </c>
      <c r="E48" s="79">
        <v>123</v>
      </c>
      <c r="F48" s="80">
        <v>71</v>
      </c>
      <c r="G48" s="80">
        <v>70</v>
      </c>
      <c r="H48" s="80">
        <v>155</v>
      </c>
      <c r="I48" s="80">
        <v>160</v>
      </c>
      <c r="J48" s="80">
        <v>183</v>
      </c>
      <c r="K48" s="129">
        <v>106</v>
      </c>
      <c r="L48" s="129">
        <v>104</v>
      </c>
      <c r="M48" s="129">
        <v>100</v>
      </c>
      <c r="N48" s="125"/>
      <c r="O48" s="125"/>
      <c r="P48" s="126"/>
      <c r="Q48" s="127"/>
      <c r="R48" s="127"/>
      <c r="S48" s="128"/>
    </row>
    <row r="49" spans="1:19" s="85" customFormat="1" ht="16.5" customHeight="1" x14ac:dyDescent="0.2">
      <c r="A49" s="134"/>
      <c r="B49" s="123" t="s">
        <v>79</v>
      </c>
      <c r="C49" s="136">
        <f t="shared" ref="C49:M49" si="3">SUM(C42:C48)</f>
        <v>1354</v>
      </c>
      <c r="D49" s="136">
        <f t="shared" si="3"/>
        <v>1421</v>
      </c>
      <c r="E49" s="136">
        <f t="shared" si="3"/>
        <v>1544</v>
      </c>
      <c r="F49" s="136">
        <f t="shared" si="3"/>
        <v>1495</v>
      </c>
      <c r="G49" s="136">
        <f t="shared" si="3"/>
        <v>2228</v>
      </c>
      <c r="H49" s="136">
        <f t="shared" si="3"/>
        <v>2130</v>
      </c>
      <c r="I49" s="136">
        <f t="shared" si="3"/>
        <v>2778</v>
      </c>
      <c r="J49" s="136">
        <f t="shared" si="3"/>
        <v>4395</v>
      </c>
      <c r="K49" s="136">
        <f t="shared" si="3"/>
        <v>6089</v>
      </c>
      <c r="L49" s="136">
        <f t="shared" si="3"/>
        <v>4799</v>
      </c>
      <c r="M49" s="136">
        <f t="shared" si="3"/>
        <v>3234</v>
      </c>
      <c r="N49" s="125"/>
      <c r="O49" s="125"/>
      <c r="P49" s="126"/>
      <c r="Q49" s="127"/>
      <c r="R49" s="127"/>
      <c r="S49" s="128"/>
    </row>
    <row r="50" spans="1:19" s="85" customFormat="1" ht="16.5" customHeight="1" x14ac:dyDescent="0.2">
      <c r="A50" s="119" t="s">
        <v>95</v>
      </c>
      <c r="B50" s="120" t="s">
        <v>193</v>
      </c>
      <c r="C50" s="78">
        <v>0</v>
      </c>
      <c r="D50" s="78">
        <v>0</v>
      </c>
      <c r="E50" s="79">
        <v>2</v>
      </c>
      <c r="F50" s="79">
        <v>2</v>
      </c>
      <c r="G50" s="79">
        <v>1</v>
      </c>
      <c r="H50" s="80">
        <v>3</v>
      </c>
      <c r="I50" s="80">
        <v>1</v>
      </c>
      <c r="J50" s="80">
        <v>1</v>
      </c>
      <c r="K50" s="129">
        <v>0</v>
      </c>
      <c r="L50" s="129">
        <v>0</v>
      </c>
      <c r="M50" s="129">
        <v>1</v>
      </c>
      <c r="N50" s="125"/>
      <c r="O50" s="125"/>
      <c r="P50" s="126"/>
      <c r="Q50" s="127"/>
      <c r="R50" s="127"/>
      <c r="S50" s="128"/>
    </row>
    <row r="51" spans="1:19" s="85" customFormat="1" ht="16.5" customHeight="1" x14ac:dyDescent="0.2">
      <c r="A51" s="139"/>
      <c r="B51" s="120" t="s">
        <v>214</v>
      </c>
      <c r="C51" s="78">
        <v>0</v>
      </c>
      <c r="D51" s="78">
        <v>1</v>
      </c>
      <c r="E51" s="79">
        <v>3</v>
      </c>
      <c r="F51" s="79">
        <v>7</v>
      </c>
      <c r="G51" s="79">
        <v>6</v>
      </c>
      <c r="H51" s="80">
        <v>6</v>
      </c>
      <c r="I51" s="80">
        <v>3</v>
      </c>
      <c r="J51" s="80">
        <v>3</v>
      </c>
      <c r="K51" s="129">
        <v>2</v>
      </c>
      <c r="L51" s="129">
        <v>0</v>
      </c>
      <c r="M51" s="129">
        <v>3</v>
      </c>
      <c r="N51" s="125"/>
      <c r="O51" s="125"/>
      <c r="P51" s="126"/>
      <c r="Q51" s="127"/>
      <c r="R51" s="127"/>
      <c r="S51" s="128"/>
    </row>
    <row r="52" spans="1:19" s="85" customFormat="1" ht="16.5" customHeight="1" x14ac:dyDescent="0.2">
      <c r="A52" s="139"/>
      <c r="B52" s="120" t="s">
        <v>75</v>
      </c>
      <c r="C52" s="126">
        <v>12</v>
      </c>
      <c r="D52" s="126">
        <v>9</v>
      </c>
      <c r="E52" s="79">
        <v>8</v>
      </c>
      <c r="F52" s="79">
        <v>10</v>
      </c>
      <c r="G52" s="79">
        <v>3</v>
      </c>
      <c r="H52" s="80">
        <v>12</v>
      </c>
      <c r="I52" s="80">
        <v>8</v>
      </c>
      <c r="J52" s="80">
        <v>7</v>
      </c>
      <c r="K52" s="129">
        <v>7</v>
      </c>
      <c r="L52" s="129">
        <v>7</v>
      </c>
      <c r="M52" s="129">
        <v>12</v>
      </c>
      <c r="N52" s="125"/>
      <c r="O52" s="125"/>
      <c r="P52" s="126"/>
      <c r="Q52" s="127"/>
      <c r="R52" s="127"/>
      <c r="S52" s="128"/>
    </row>
    <row r="53" spans="1:19" s="85" customFormat="1" ht="16.5" customHeight="1" x14ac:dyDescent="0.2">
      <c r="A53" s="134"/>
      <c r="B53" s="120" t="s">
        <v>128</v>
      </c>
      <c r="C53" s="126">
        <v>3</v>
      </c>
      <c r="D53" s="126">
        <v>2</v>
      </c>
      <c r="E53" s="79">
        <v>2</v>
      </c>
      <c r="F53" s="79">
        <v>7</v>
      </c>
      <c r="G53" s="79">
        <v>4</v>
      </c>
      <c r="H53" s="80">
        <v>4</v>
      </c>
      <c r="I53" s="80">
        <v>4</v>
      </c>
      <c r="J53" s="80">
        <v>1</v>
      </c>
      <c r="K53" s="129">
        <v>6</v>
      </c>
      <c r="L53" s="129">
        <v>4</v>
      </c>
      <c r="M53" s="129">
        <v>4</v>
      </c>
      <c r="N53" s="125"/>
      <c r="O53" s="125"/>
      <c r="P53" s="126"/>
      <c r="Q53" s="127"/>
      <c r="R53" s="127"/>
      <c r="S53" s="128"/>
    </row>
    <row r="54" spans="1:19" s="85" customFormat="1" ht="16.5" customHeight="1" x14ac:dyDescent="0.2">
      <c r="A54" s="134"/>
      <c r="B54" s="120" t="s">
        <v>185</v>
      </c>
      <c r="C54" s="126">
        <v>1</v>
      </c>
      <c r="D54" s="126">
        <v>1</v>
      </c>
      <c r="E54" s="126">
        <v>0</v>
      </c>
      <c r="F54" s="126">
        <v>0</v>
      </c>
      <c r="G54" s="140">
        <v>1</v>
      </c>
      <c r="H54" s="80">
        <v>1</v>
      </c>
      <c r="I54" s="80">
        <v>0</v>
      </c>
      <c r="J54" s="80">
        <v>0</v>
      </c>
      <c r="K54" s="129">
        <v>2</v>
      </c>
      <c r="L54" s="129">
        <v>0</v>
      </c>
      <c r="M54" s="129">
        <v>0</v>
      </c>
      <c r="N54" s="125"/>
      <c r="O54" s="125"/>
      <c r="P54" s="126"/>
      <c r="Q54" s="127"/>
      <c r="R54" s="127"/>
      <c r="S54" s="128"/>
    </row>
    <row r="55" spans="1:19" s="85" customFormat="1" ht="16.5" customHeight="1" x14ac:dyDescent="0.2">
      <c r="A55" s="134"/>
      <c r="B55" s="120" t="s">
        <v>129</v>
      </c>
      <c r="C55" s="126">
        <v>5</v>
      </c>
      <c r="D55" s="126">
        <v>9</v>
      </c>
      <c r="E55" s="126">
        <v>2</v>
      </c>
      <c r="F55" s="126">
        <v>9</v>
      </c>
      <c r="G55" s="140">
        <v>5</v>
      </c>
      <c r="H55" s="80">
        <v>13</v>
      </c>
      <c r="I55" s="80">
        <v>7</v>
      </c>
      <c r="J55" s="80">
        <v>7</v>
      </c>
      <c r="K55" s="129">
        <v>5</v>
      </c>
      <c r="L55" s="129">
        <v>4</v>
      </c>
      <c r="M55" s="129">
        <v>3</v>
      </c>
      <c r="N55" s="125"/>
      <c r="O55" s="125"/>
      <c r="P55" s="126"/>
      <c r="Q55" s="127"/>
      <c r="R55" s="127"/>
      <c r="S55" s="128"/>
    </row>
    <row r="56" spans="1:19" s="85" customFormat="1" ht="16.5" customHeight="1" x14ac:dyDescent="0.2">
      <c r="A56" s="134"/>
      <c r="B56" s="120" t="s">
        <v>186</v>
      </c>
      <c r="C56" s="126">
        <v>1</v>
      </c>
      <c r="D56" s="126">
        <v>0</v>
      </c>
      <c r="E56" s="126">
        <v>0</v>
      </c>
      <c r="F56" s="126">
        <v>0</v>
      </c>
      <c r="G56" s="140">
        <v>0</v>
      </c>
      <c r="H56" s="126">
        <v>0</v>
      </c>
      <c r="I56" s="126">
        <v>0</v>
      </c>
      <c r="J56" s="126">
        <v>0</v>
      </c>
      <c r="K56" s="126">
        <v>0</v>
      </c>
      <c r="L56" s="126">
        <v>1</v>
      </c>
      <c r="M56" s="126">
        <v>0</v>
      </c>
      <c r="N56" s="125"/>
      <c r="O56" s="125"/>
      <c r="P56" s="126"/>
      <c r="Q56" s="127"/>
      <c r="R56" s="127"/>
      <c r="S56" s="128"/>
    </row>
    <row r="57" spans="1:19" s="85" customFormat="1" ht="16.5" customHeight="1" x14ac:dyDescent="0.2">
      <c r="A57" s="134"/>
      <c r="B57" s="123" t="s">
        <v>79</v>
      </c>
      <c r="C57" s="136">
        <f t="shared" ref="C57:M57" si="4">SUM(C50:C56)</f>
        <v>22</v>
      </c>
      <c r="D57" s="136">
        <f t="shared" si="4"/>
        <v>22</v>
      </c>
      <c r="E57" s="136">
        <f t="shared" si="4"/>
        <v>17</v>
      </c>
      <c r="F57" s="136">
        <f t="shared" si="4"/>
        <v>35</v>
      </c>
      <c r="G57" s="136">
        <f t="shared" si="4"/>
        <v>20</v>
      </c>
      <c r="H57" s="136">
        <f t="shared" si="4"/>
        <v>39</v>
      </c>
      <c r="I57" s="136">
        <f t="shared" si="4"/>
        <v>23</v>
      </c>
      <c r="J57" s="136">
        <f t="shared" si="4"/>
        <v>19</v>
      </c>
      <c r="K57" s="136">
        <f t="shared" si="4"/>
        <v>22</v>
      </c>
      <c r="L57" s="136">
        <f t="shared" si="4"/>
        <v>16</v>
      </c>
      <c r="M57" s="136">
        <f t="shared" si="4"/>
        <v>23</v>
      </c>
      <c r="N57" s="125"/>
      <c r="O57" s="125"/>
      <c r="P57" s="126"/>
      <c r="Q57" s="127"/>
      <c r="R57" s="127"/>
      <c r="S57" s="128"/>
    </row>
    <row r="58" spans="1:19" s="85" customFormat="1" ht="16.5" customHeight="1" x14ac:dyDescent="0.2">
      <c r="A58" s="119" t="s">
        <v>180</v>
      </c>
      <c r="B58" s="120" t="s">
        <v>130</v>
      </c>
      <c r="C58" s="78">
        <v>0</v>
      </c>
      <c r="D58" s="78">
        <v>9</v>
      </c>
      <c r="E58" s="79">
        <v>1</v>
      </c>
      <c r="F58" s="80">
        <v>4</v>
      </c>
      <c r="G58" s="80">
        <v>2</v>
      </c>
      <c r="H58" s="80">
        <v>1</v>
      </c>
      <c r="I58" s="80">
        <v>0</v>
      </c>
      <c r="J58" s="80">
        <v>0</v>
      </c>
      <c r="K58" s="129">
        <v>1</v>
      </c>
      <c r="L58" s="129">
        <v>0</v>
      </c>
      <c r="M58" s="129">
        <v>1</v>
      </c>
      <c r="N58" s="125"/>
      <c r="O58" s="125"/>
      <c r="P58" s="126"/>
      <c r="Q58" s="127"/>
      <c r="R58" s="127"/>
      <c r="S58" s="128"/>
    </row>
    <row r="59" spans="1:19" s="85" customFormat="1" ht="16.5" customHeight="1" x14ac:dyDescent="0.2">
      <c r="A59" s="119"/>
      <c r="B59" s="120" t="s">
        <v>250</v>
      </c>
      <c r="C59" s="131" t="s">
        <v>81</v>
      </c>
      <c r="D59" s="131" t="s">
        <v>81</v>
      </c>
      <c r="E59" s="132" t="s">
        <v>81</v>
      </c>
      <c r="F59" s="133" t="s">
        <v>81</v>
      </c>
      <c r="G59" s="80">
        <v>15</v>
      </c>
      <c r="H59" s="80">
        <v>121</v>
      </c>
      <c r="I59" s="80">
        <v>372</v>
      </c>
      <c r="J59" s="80">
        <v>732</v>
      </c>
      <c r="K59" s="129">
        <v>493</v>
      </c>
      <c r="L59" s="129">
        <v>415</v>
      </c>
      <c r="M59" s="129">
        <v>290</v>
      </c>
      <c r="N59" s="125"/>
      <c r="O59" s="125"/>
      <c r="P59" s="126"/>
      <c r="Q59" s="127"/>
      <c r="R59" s="127"/>
      <c r="S59" s="128"/>
    </row>
    <row r="60" spans="1:19" s="85" customFormat="1" ht="16.5" customHeight="1" x14ac:dyDescent="0.2">
      <c r="A60" s="141"/>
      <c r="B60" s="120" t="s">
        <v>75</v>
      </c>
      <c r="C60" s="126">
        <v>671</v>
      </c>
      <c r="D60" s="126">
        <v>375</v>
      </c>
      <c r="E60" s="79">
        <v>302</v>
      </c>
      <c r="F60" s="80">
        <v>461</v>
      </c>
      <c r="G60" s="80">
        <v>431</v>
      </c>
      <c r="H60" s="80">
        <v>439</v>
      </c>
      <c r="I60" s="80">
        <v>486</v>
      </c>
      <c r="J60" s="80">
        <v>509</v>
      </c>
      <c r="K60" s="129">
        <v>521</v>
      </c>
      <c r="L60" s="129">
        <v>1086</v>
      </c>
      <c r="M60" s="129">
        <v>993</v>
      </c>
      <c r="N60" s="125"/>
      <c r="O60" s="125"/>
      <c r="P60" s="126"/>
      <c r="Q60" s="127"/>
      <c r="R60" s="127"/>
      <c r="S60" s="128"/>
    </row>
    <row r="61" spans="1:19" s="85" customFormat="1" ht="16.5" customHeight="1" x14ac:dyDescent="0.2">
      <c r="A61" s="141"/>
      <c r="B61" s="120" t="s">
        <v>178</v>
      </c>
      <c r="C61" s="126">
        <v>8</v>
      </c>
      <c r="D61" s="126">
        <v>7</v>
      </c>
      <c r="E61" s="79">
        <v>6</v>
      </c>
      <c r="F61" s="80">
        <v>7</v>
      </c>
      <c r="G61" s="80">
        <v>11</v>
      </c>
      <c r="H61" s="80">
        <v>16</v>
      </c>
      <c r="I61" s="80">
        <v>52</v>
      </c>
      <c r="J61" s="80">
        <v>79</v>
      </c>
      <c r="K61" s="129">
        <v>46</v>
      </c>
      <c r="L61" s="129">
        <v>43</v>
      </c>
      <c r="M61" s="129">
        <v>7</v>
      </c>
      <c r="N61" s="125"/>
      <c r="O61" s="125"/>
      <c r="P61" s="126"/>
      <c r="Q61" s="127"/>
      <c r="R61" s="127"/>
      <c r="S61" s="128"/>
    </row>
    <row r="62" spans="1:19" s="85" customFormat="1" ht="16.5" customHeight="1" x14ac:dyDescent="0.2">
      <c r="A62" s="141"/>
      <c r="B62" s="120" t="s">
        <v>177</v>
      </c>
      <c r="C62" s="126">
        <v>1245</v>
      </c>
      <c r="D62" s="126">
        <v>1383</v>
      </c>
      <c r="E62" s="79">
        <v>1470</v>
      </c>
      <c r="F62" s="80">
        <v>1802</v>
      </c>
      <c r="G62" s="80">
        <v>3349</v>
      </c>
      <c r="H62" s="80">
        <v>4309</v>
      </c>
      <c r="I62" s="80">
        <v>7137</v>
      </c>
      <c r="J62" s="80">
        <v>15314</v>
      </c>
      <c r="K62" s="129">
        <v>12341</v>
      </c>
      <c r="L62" s="129">
        <v>9337</v>
      </c>
      <c r="M62" s="129">
        <v>6652</v>
      </c>
      <c r="N62" s="125"/>
      <c r="O62" s="125"/>
      <c r="P62" s="126"/>
      <c r="Q62" s="127"/>
      <c r="R62" s="127"/>
      <c r="S62" s="128"/>
    </row>
    <row r="63" spans="1:19" s="85" customFormat="1" ht="16.5" customHeight="1" x14ac:dyDescent="0.2">
      <c r="A63" s="141"/>
      <c r="B63" s="120" t="s">
        <v>97</v>
      </c>
      <c r="C63" s="126">
        <v>133</v>
      </c>
      <c r="D63" s="126">
        <v>130</v>
      </c>
      <c r="E63" s="79">
        <v>132</v>
      </c>
      <c r="F63" s="80">
        <v>136</v>
      </c>
      <c r="G63" s="80">
        <v>139</v>
      </c>
      <c r="H63" s="80">
        <v>155</v>
      </c>
      <c r="I63" s="80">
        <v>144</v>
      </c>
      <c r="J63" s="80">
        <v>123</v>
      </c>
      <c r="K63" s="129">
        <v>129</v>
      </c>
      <c r="L63" s="129">
        <v>209</v>
      </c>
      <c r="M63" s="129">
        <v>260</v>
      </c>
      <c r="N63" s="125"/>
      <c r="O63" s="125"/>
      <c r="P63" s="126"/>
      <c r="Q63" s="127"/>
      <c r="R63" s="127"/>
      <c r="S63" s="128"/>
    </row>
    <row r="64" spans="1:19" s="85" customFormat="1" ht="16.5" customHeight="1" x14ac:dyDescent="0.2">
      <c r="A64" s="141"/>
      <c r="B64" s="120" t="s">
        <v>96</v>
      </c>
      <c r="C64" s="126">
        <v>1989</v>
      </c>
      <c r="D64" s="126">
        <v>2180</v>
      </c>
      <c r="E64" s="79">
        <v>2232</v>
      </c>
      <c r="F64" s="80">
        <v>2838</v>
      </c>
      <c r="G64" s="80">
        <v>3524</v>
      </c>
      <c r="H64" s="80">
        <v>4108</v>
      </c>
      <c r="I64" s="80">
        <v>7123</v>
      </c>
      <c r="J64" s="80">
        <v>9800</v>
      </c>
      <c r="K64" s="129">
        <v>11579</v>
      </c>
      <c r="L64" s="129">
        <v>10452</v>
      </c>
      <c r="M64" s="129">
        <v>14332</v>
      </c>
      <c r="N64" s="125"/>
      <c r="O64" s="125"/>
      <c r="P64" s="126"/>
      <c r="Q64" s="127"/>
      <c r="R64" s="127"/>
      <c r="S64" s="128"/>
    </row>
    <row r="65" spans="1:19" s="85" customFormat="1" ht="16.5" customHeight="1" x14ac:dyDescent="0.2">
      <c r="A65" s="141"/>
      <c r="B65" s="120" t="s">
        <v>98</v>
      </c>
      <c r="C65" s="126">
        <v>49</v>
      </c>
      <c r="D65" s="126">
        <v>32</v>
      </c>
      <c r="E65" s="79">
        <v>59</v>
      </c>
      <c r="F65" s="80">
        <v>41</v>
      </c>
      <c r="G65" s="80">
        <v>44</v>
      </c>
      <c r="H65" s="80">
        <v>52</v>
      </c>
      <c r="I65" s="80">
        <v>47</v>
      </c>
      <c r="J65" s="80">
        <v>43</v>
      </c>
      <c r="K65" s="129">
        <v>110</v>
      </c>
      <c r="L65" s="129">
        <v>477</v>
      </c>
      <c r="M65" s="129">
        <v>848</v>
      </c>
      <c r="N65" s="125"/>
      <c r="O65" s="125"/>
      <c r="P65" s="126"/>
      <c r="Q65" s="127"/>
      <c r="R65" s="127"/>
      <c r="S65" s="128"/>
    </row>
    <row r="66" spans="1:19" s="85" customFormat="1" ht="16.5" customHeight="1" x14ac:dyDescent="0.2">
      <c r="A66" s="141"/>
      <c r="B66" s="120" t="s">
        <v>131</v>
      </c>
      <c r="C66" s="126">
        <v>155</v>
      </c>
      <c r="D66" s="126">
        <v>137</v>
      </c>
      <c r="E66" s="79">
        <v>70</v>
      </c>
      <c r="F66" s="80">
        <v>54</v>
      </c>
      <c r="G66" s="80">
        <v>37</v>
      </c>
      <c r="H66" s="80">
        <v>56</v>
      </c>
      <c r="I66" s="80">
        <v>1238</v>
      </c>
      <c r="J66" s="80">
        <v>4908</v>
      </c>
      <c r="K66" s="129">
        <v>1938</v>
      </c>
      <c r="L66" s="129">
        <v>739</v>
      </c>
      <c r="M66" s="129">
        <v>1850</v>
      </c>
      <c r="N66" s="125"/>
      <c r="O66" s="125"/>
      <c r="P66" s="126"/>
      <c r="Q66" s="127"/>
      <c r="R66" s="127"/>
      <c r="S66" s="128"/>
    </row>
    <row r="67" spans="1:19" s="85" customFormat="1" ht="16.5" customHeight="1" x14ac:dyDescent="0.2">
      <c r="A67" s="141"/>
      <c r="B67" s="120" t="s">
        <v>99</v>
      </c>
      <c r="C67" s="126">
        <v>675</v>
      </c>
      <c r="D67" s="126">
        <v>1076</v>
      </c>
      <c r="E67" s="79">
        <v>1057</v>
      </c>
      <c r="F67" s="80">
        <v>1285</v>
      </c>
      <c r="G67" s="80">
        <v>1857</v>
      </c>
      <c r="H67" s="80">
        <v>3148</v>
      </c>
      <c r="I67" s="80">
        <v>4237</v>
      </c>
      <c r="J67" s="80">
        <v>6254</v>
      </c>
      <c r="K67" s="129">
        <v>6274</v>
      </c>
      <c r="L67" s="129">
        <v>3515</v>
      </c>
      <c r="M67" s="129">
        <v>4264</v>
      </c>
      <c r="N67" s="125"/>
      <c r="O67" s="125"/>
      <c r="P67" s="126"/>
      <c r="Q67" s="127"/>
      <c r="R67" s="127"/>
      <c r="S67" s="128"/>
    </row>
    <row r="68" spans="1:19" s="85" customFormat="1" ht="16.5" customHeight="1" x14ac:dyDescent="0.2">
      <c r="A68" s="141"/>
      <c r="B68" s="120" t="s">
        <v>100</v>
      </c>
      <c r="C68" s="126">
        <v>91</v>
      </c>
      <c r="D68" s="126">
        <v>114</v>
      </c>
      <c r="E68" s="79">
        <v>177</v>
      </c>
      <c r="F68" s="80">
        <v>244</v>
      </c>
      <c r="G68" s="80">
        <v>170</v>
      </c>
      <c r="H68" s="80">
        <v>146</v>
      </c>
      <c r="I68" s="80">
        <v>183</v>
      </c>
      <c r="J68" s="80">
        <v>138</v>
      </c>
      <c r="K68" s="129">
        <v>262</v>
      </c>
      <c r="L68" s="129">
        <v>649</v>
      </c>
      <c r="M68" s="129">
        <v>21115</v>
      </c>
      <c r="N68" s="125"/>
      <c r="O68" s="125"/>
      <c r="P68" s="126"/>
      <c r="Q68" s="127"/>
      <c r="R68" s="127"/>
      <c r="S68" s="128"/>
    </row>
    <row r="69" spans="1:19" s="85" customFormat="1" ht="16.5" customHeight="1" x14ac:dyDescent="0.2">
      <c r="A69" s="141"/>
      <c r="B69" s="120" t="s">
        <v>101</v>
      </c>
      <c r="C69" s="126">
        <v>150</v>
      </c>
      <c r="D69" s="126">
        <v>176</v>
      </c>
      <c r="E69" s="79">
        <v>253</v>
      </c>
      <c r="F69" s="80">
        <v>224</v>
      </c>
      <c r="G69" s="80">
        <v>145</v>
      </c>
      <c r="H69" s="80">
        <v>120</v>
      </c>
      <c r="I69" s="80">
        <v>141</v>
      </c>
      <c r="J69" s="80">
        <v>207</v>
      </c>
      <c r="K69" s="129">
        <v>349</v>
      </c>
      <c r="L69" s="129">
        <v>1574</v>
      </c>
      <c r="M69" s="129">
        <v>952</v>
      </c>
      <c r="N69" s="125"/>
      <c r="O69" s="125"/>
      <c r="P69" s="126"/>
      <c r="Q69" s="127"/>
      <c r="R69" s="127"/>
      <c r="S69" s="128"/>
    </row>
    <row r="70" spans="1:19" s="85" customFormat="1" ht="16.5" customHeight="1" x14ac:dyDescent="0.2">
      <c r="A70" s="141"/>
      <c r="B70" s="120" t="s">
        <v>102</v>
      </c>
      <c r="C70" s="126">
        <v>26</v>
      </c>
      <c r="D70" s="126">
        <v>18</v>
      </c>
      <c r="E70" s="79">
        <v>17</v>
      </c>
      <c r="F70" s="80">
        <v>11</v>
      </c>
      <c r="G70" s="80">
        <v>16</v>
      </c>
      <c r="H70" s="80">
        <v>9</v>
      </c>
      <c r="I70" s="80">
        <v>5</v>
      </c>
      <c r="J70" s="80">
        <v>13</v>
      </c>
      <c r="K70" s="129">
        <v>16</v>
      </c>
      <c r="L70" s="129">
        <v>28</v>
      </c>
      <c r="M70" s="129">
        <v>24</v>
      </c>
      <c r="N70" s="125"/>
      <c r="O70" s="125"/>
      <c r="P70" s="126"/>
      <c r="Q70" s="127"/>
      <c r="R70" s="127"/>
      <c r="S70" s="128"/>
    </row>
    <row r="71" spans="1:19" s="85" customFormat="1" ht="16.5" customHeight="1" x14ac:dyDescent="0.2">
      <c r="A71" s="141"/>
      <c r="B71" s="120" t="s">
        <v>103</v>
      </c>
      <c r="C71" s="126">
        <v>680</v>
      </c>
      <c r="D71" s="126">
        <v>640</v>
      </c>
      <c r="E71" s="79">
        <v>702</v>
      </c>
      <c r="F71" s="80">
        <v>864</v>
      </c>
      <c r="G71" s="80">
        <v>993</v>
      </c>
      <c r="H71" s="80">
        <v>1110</v>
      </c>
      <c r="I71" s="80">
        <v>1741</v>
      </c>
      <c r="J71" s="80">
        <v>2441</v>
      </c>
      <c r="K71" s="129">
        <v>3351</v>
      </c>
      <c r="L71" s="129">
        <v>2801</v>
      </c>
      <c r="M71" s="129">
        <v>1830</v>
      </c>
      <c r="N71" s="125"/>
      <c r="O71" s="125"/>
      <c r="P71" s="126"/>
      <c r="Q71" s="127"/>
      <c r="R71" s="127"/>
      <c r="S71" s="128"/>
    </row>
    <row r="72" spans="1:19" s="85" customFormat="1" ht="16.5" customHeight="1" x14ac:dyDescent="0.2">
      <c r="A72" s="141"/>
      <c r="B72" s="123" t="s">
        <v>79</v>
      </c>
      <c r="C72" s="136">
        <f t="shared" ref="C72:M72" si="5">SUM(C58:C71)</f>
        <v>5872</v>
      </c>
      <c r="D72" s="136">
        <f t="shared" si="5"/>
        <v>6277</v>
      </c>
      <c r="E72" s="136">
        <f t="shared" si="5"/>
        <v>6478</v>
      </c>
      <c r="F72" s="136">
        <f t="shared" si="5"/>
        <v>7971</v>
      </c>
      <c r="G72" s="136">
        <f t="shared" si="5"/>
        <v>10733</v>
      </c>
      <c r="H72" s="136">
        <f t="shared" si="5"/>
        <v>13790</v>
      </c>
      <c r="I72" s="136">
        <f t="shared" si="5"/>
        <v>22906</v>
      </c>
      <c r="J72" s="136">
        <f t="shared" si="5"/>
        <v>40561</v>
      </c>
      <c r="K72" s="136">
        <f t="shared" si="5"/>
        <v>37410</v>
      </c>
      <c r="L72" s="136">
        <f t="shared" si="5"/>
        <v>31325</v>
      </c>
      <c r="M72" s="136">
        <f t="shared" si="5"/>
        <v>53418</v>
      </c>
      <c r="N72" s="125"/>
      <c r="O72" s="125"/>
      <c r="P72" s="126"/>
      <c r="Q72" s="127"/>
      <c r="R72" s="127"/>
      <c r="S72" s="128"/>
    </row>
    <row r="73" spans="1:19" s="85" customFormat="1" ht="16.5" customHeight="1" x14ac:dyDescent="0.2">
      <c r="A73" s="119" t="s">
        <v>104</v>
      </c>
      <c r="B73" s="120" t="s">
        <v>251</v>
      </c>
      <c r="C73" s="131" t="s">
        <v>81</v>
      </c>
      <c r="D73" s="131" t="s">
        <v>81</v>
      </c>
      <c r="E73" s="132" t="s">
        <v>81</v>
      </c>
      <c r="F73" s="133" t="s">
        <v>81</v>
      </c>
      <c r="G73" s="78">
        <v>0</v>
      </c>
      <c r="H73" s="78">
        <v>24</v>
      </c>
      <c r="I73" s="78">
        <v>31</v>
      </c>
      <c r="J73" s="78">
        <v>98</v>
      </c>
      <c r="K73" s="78">
        <v>56</v>
      </c>
      <c r="L73" s="78">
        <v>6</v>
      </c>
      <c r="M73" s="78">
        <v>4</v>
      </c>
      <c r="N73" s="125"/>
      <c r="O73" s="125"/>
      <c r="P73" s="126"/>
      <c r="Q73" s="127"/>
      <c r="R73" s="127"/>
      <c r="S73" s="128"/>
    </row>
    <row r="74" spans="1:19" s="85" customFormat="1" ht="16.5" customHeight="1" x14ac:dyDescent="0.2">
      <c r="A74" s="119"/>
      <c r="B74" s="120" t="s">
        <v>105</v>
      </c>
      <c r="C74" s="126">
        <v>1</v>
      </c>
      <c r="D74" s="126">
        <v>0</v>
      </c>
      <c r="E74" s="126">
        <v>0</v>
      </c>
      <c r="F74" s="126">
        <v>0</v>
      </c>
      <c r="G74" s="140">
        <v>1</v>
      </c>
      <c r="H74" s="126">
        <v>1</v>
      </c>
      <c r="I74" s="126">
        <v>1</v>
      </c>
      <c r="J74" s="126">
        <v>2</v>
      </c>
      <c r="K74" s="126">
        <v>0</v>
      </c>
      <c r="L74" s="126">
        <v>1</v>
      </c>
      <c r="M74" s="126">
        <v>0</v>
      </c>
      <c r="N74" s="125"/>
      <c r="O74" s="125"/>
      <c r="P74" s="126"/>
      <c r="Q74" s="127"/>
      <c r="R74" s="127"/>
      <c r="S74" s="128"/>
    </row>
    <row r="75" spans="1:19" s="85" customFormat="1" ht="16.5" customHeight="1" x14ac:dyDescent="0.2">
      <c r="A75" s="134"/>
      <c r="B75" s="120" t="s">
        <v>201</v>
      </c>
      <c r="C75" s="126">
        <v>4</v>
      </c>
      <c r="D75" s="126">
        <v>1</v>
      </c>
      <c r="E75" s="126">
        <v>3</v>
      </c>
      <c r="F75" s="126">
        <v>1</v>
      </c>
      <c r="G75" s="140">
        <v>1</v>
      </c>
      <c r="H75" s="126">
        <v>0</v>
      </c>
      <c r="I75" s="126">
        <v>1</v>
      </c>
      <c r="J75" s="126">
        <v>1</v>
      </c>
      <c r="K75" s="126">
        <v>0</v>
      </c>
      <c r="L75" s="126">
        <v>0</v>
      </c>
      <c r="M75" s="126">
        <v>0</v>
      </c>
      <c r="N75" s="125"/>
      <c r="O75" s="125"/>
      <c r="P75" s="126"/>
      <c r="Q75" s="127"/>
      <c r="R75" s="127"/>
      <c r="S75" s="128"/>
    </row>
    <row r="76" spans="1:19" s="85" customFormat="1" ht="16.5" customHeight="1" x14ac:dyDescent="0.2">
      <c r="A76" s="134"/>
      <c r="B76" s="120" t="s">
        <v>217</v>
      </c>
      <c r="C76" s="126">
        <v>1</v>
      </c>
      <c r="D76" s="126">
        <v>2</v>
      </c>
      <c r="E76" s="126">
        <v>3</v>
      </c>
      <c r="F76" s="126">
        <v>1</v>
      </c>
      <c r="G76" s="140">
        <v>3</v>
      </c>
      <c r="H76" s="126">
        <v>2</v>
      </c>
      <c r="I76" s="126">
        <v>2</v>
      </c>
      <c r="J76" s="126">
        <v>4</v>
      </c>
      <c r="K76" s="126">
        <v>1</v>
      </c>
      <c r="L76" s="126">
        <v>3</v>
      </c>
      <c r="M76" s="126">
        <v>0</v>
      </c>
      <c r="N76" s="125"/>
      <c r="O76" s="125"/>
      <c r="P76" s="126"/>
      <c r="Q76" s="127"/>
      <c r="R76" s="127"/>
      <c r="S76" s="128"/>
    </row>
    <row r="77" spans="1:19" s="85" customFormat="1" ht="16.5" customHeight="1" x14ac:dyDescent="0.2">
      <c r="A77" s="135"/>
      <c r="B77" s="120" t="s">
        <v>252</v>
      </c>
      <c r="C77" s="131" t="s">
        <v>81</v>
      </c>
      <c r="D77" s="131" t="s">
        <v>81</v>
      </c>
      <c r="E77" s="132" t="s">
        <v>81</v>
      </c>
      <c r="F77" s="133" t="s">
        <v>81</v>
      </c>
      <c r="G77" s="140">
        <v>0</v>
      </c>
      <c r="H77" s="126">
        <v>3</v>
      </c>
      <c r="I77" s="126">
        <v>0</v>
      </c>
      <c r="J77" s="126">
        <v>2</v>
      </c>
      <c r="K77" s="126">
        <v>0</v>
      </c>
      <c r="L77" s="126">
        <v>2</v>
      </c>
      <c r="M77" s="126">
        <v>2</v>
      </c>
      <c r="N77" s="125"/>
      <c r="O77" s="125"/>
      <c r="P77" s="126"/>
      <c r="Q77" s="127"/>
      <c r="R77" s="127"/>
      <c r="S77" s="128"/>
    </row>
    <row r="78" spans="1:19" s="85" customFormat="1" ht="16.5" customHeight="1" x14ac:dyDescent="0.2">
      <c r="A78" s="134"/>
      <c r="B78" s="120" t="s">
        <v>75</v>
      </c>
      <c r="C78" s="126">
        <v>469</v>
      </c>
      <c r="D78" s="126">
        <v>17</v>
      </c>
      <c r="E78" s="126">
        <v>24</v>
      </c>
      <c r="F78" s="126">
        <v>14</v>
      </c>
      <c r="G78" s="140">
        <v>36</v>
      </c>
      <c r="H78" s="126">
        <v>9</v>
      </c>
      <c r="I78" s="126">
        <v>19</v>
      </c>
      <c r="J78" s="126">
        <v>22</v>
      </c>
      <c r="K78" s="126">
        <v>18</v>
      </c>
      <c r="L78" s="126">
        <v>20</v>
      </c>
      <c r="M78" s="126">
        <v>15</v>
      </c>
      <c r="N78" s="125"/>
      <c r="O78" s="125"/>
      <c r="P78" s="126"/>
      <c r="Q78" s="127"/>
      <c r="R78" s="127"/>
      <c r="S78" s="128"/>
    </row>
    <row r="79" spans="1:19" s="85" customFormat="1" ht="16.5" customHeight="1" x14ac:dyDescent="0.2">
      <c r="A79" s="134"/>
      <c r="B79" s="120" t="s">
        <v>263</v>
      </c>
      <c r="C79" s="126">
        <v>0</v>
      </c>
      <c r="D79" s="126">
        <v>1</v>
      </c>
      <c r="E79" s="126">
        <v>1</v>
      </c>
      <c r="F79" s="126">
        <v>0</v>
      </c>
      <c r="G79" s="131" t="s">
        <v>81</v>
      </c>
      <c r="H79" s="131" t="s">
        <v>81</v>
      </c>
      <c r="I79" s="131" t="s">
        <v>81</v>
      </c>
      <c r="J79" s="131" t="s">
        <v>81</v>
      </c>
      <c r="K79" s="131" t="s">
        <v>81</v>
      </c>
      <c r="L79" s="131" t="s">
        <v>81</v>
      </c>
      <c r="M79" s="131" t="s">
        <v>81</v>
      </c>
      <c r="N79" s="125"/>
      <c r="O79" s="125"/>
      <c r="P79" s="126"/>
      <c r="Q79" s="127"/>
      <c r="R79" s="127"/>
      <c r="S79" s="128"/>
    </row>
    <row r="80" spans="1:19" s="85" customFormat="1" ht="16.5" customHeight="1" x14ac:dyDescent="0.2">
      <c r="A80" s="134"/>
      <c r="B80" s="123" t="s">
        <v>79</v>
      </c>
      <c r="C80" s="136">
        <f>SUM(C74:C79)</f>
        <v>475</v>
      </c>
      <c r="D80" s="136">
        <f>SUM(D74:D79)</f>
        <v>21</v>
      </c>
      <c r="E80" s="136">
        <f>SUM(E74:E79)</f>
        <v>31</v>
      </c>
      <c r="F80" s="136">
        <f>SUM(F74:F79)</f>
        <v>16</v>
      </c>
      <c r="G80" s="136">
        <f t="shared" ref="G80:M80" si="6">SUM(G73:G79)</f>
        <v>41</v>
      </c>
      <c r="H80" s="136">
        <f t="shared" si="6"/>
        <v>39</v>
      </c>
      <c r="I80" s="136">
        <f t="shared" si="6"/>
        <v>54</v>
      </c>
      <c r="J80" s="136">
        <f t="shared" si="6"/>
        <v>129</v>
      </c>
      <c r="K80" s="136">
        <f t="shared" si="6"/>
        <v>75</v>
      </c>
      <c r="L80" s="136">
        <f t="shared" si="6"/>
        <v>32</v>
      </c>
      <c r="M80" s="136">
        <f t="shared" si="6"/>
        <v>21</v>
      </c>
      <c r="N80" s="125"/>
      <c r="O80" s="125"/>
      <c r="P80" s="126"/>
      <c r="Q80" s="127"/>
      <c r="R80" s="127"/>
      <c r="S80" s="128"/>
    </row>
    <row r="81" spans="1:19" s="85" customFormat="1" ht="16.5" customHeight="1" x14ac:dyDescent="0.2">
      <c r="A81" s="119" t="s">
        <v>182</v>
      </c>
      <c r="B81" s="120" t="s">
        <v>106</v>
      </c>
      <c r="C81" s="126">
        <v>3346</v>
      </c>
      <c r="D81" s="126">
        <v>3009</v>
      </c>
      <c r="E81" s="79">
        <v>2649</v>
      </c>
      <c r="F81" s="79">
        <v>3746</v>
      </c>
      <c r="G81" s="79">
        <v>3507</v>
      </c>
      <c r="H81" s="80">
        <v>4603</v>
      </c>
      <c r="I81" s="80">
        <v>4675</v>
      </c>
      <c r="J81" s="80">
        <v>9706</v>
      </c>
      <c r="K81" s="129">
        <v>8583</v>
      </c>
      <c r="L81" s="129">
        <v>8385</v>
      </c>
      <c r="M81" s="129">
        <v>8201</v>
      </c>
      <c r="N81" s="125"/>
      <c r="O81" s="125"/>
      <c r="P81" s="126"/>
      <c r="Q81" s="127"/>
      <c r="R81" s="127"/>
      <c r="S81" s="128"/>
    </row>
    <row r="82" spans="1:19" s="85" customFormat="1" ht="16.5" customHeight="1" x14ac:dyDescent="0.2">
      <c r="A82" s="134"/>
      <c r="B82" s="120" t="s">
        <v>107</v>
      </c>
      <c r="C82" s="126">
        <v>29</v>
      </c>
      <c r="D82" s="126">
        <v>41</v>
      </c>
      <c r="E82" s="79">
        <v>53</v>
      </c>
      <c r="F82" s="80">
        <v>46</v>
      </c>
      <c r="G82" s="80">
        <v>40</v>
      </c>
      <c r="H82" s="80">
        <v>46</v>
      </c>
      <c r="I82" s="80">
        <v>22</v>
      </c>
      <c r="J82" s="80">
        <v>15</v>
      </c>
      <c r="K82" s="129">
        <v>18</v>
      </c>
      <c r="L82" s="129">
        <v>19</v>
      </c>
      <c r="M82" s="129">
        <v>29</v>
      </c>
      <c r="N82" s="125"/>
      <c r="O82" s="125"/>
      <c r="P82" s="126"/>
      <c r="Q82" s="127"/>
      <c r="R82" s="127"/>
      <c r="S82" s="128"/>
    </row>
    <row r="83" spans="1:19" s="85" customFormat="1" ht="16.5" customHeight="1" x14ac:dyDescent="0.2">
      <c r="A83" s="134"/>
      <c r="B83" s="120" t="s">
        <v>227</v>
      </c>
      <c r="C83" s="126">
        <v>451</v>
      </c>
      <c r="D83" s="126">
        <v>587</v>
      </c>
      <c r="E83" s="79">
        <v>532</v>
      </c>
      <c r="F83" s="80">
        <v>591</v>
      </c>
      <c r="G83" s="80">
        <v>659</v>
      </c>
      <c r="H83" s="80">
        <v>758</v>
      </c>
      <c r="I83" s="80">
        <v>1141</v>
      </c>
      <c r="J83" s="80">
        <v>1263</v>
      </c>
      <c r="K83" s="129">
        <v>1970</v>
      </c>
      <c r="L83" s="129">
        <v>2195</v>
      </c>
      <c r="M83" s="129">
        <v>1714</v>
      </c>
      <c r="N83" s="125"/>
      <c r="O83" s="125"/>
      <c r="P83" s="126"/>
      <c r="Q83" s="127"/>
      <c r="R83" s="127"/>
      <c r="S83" s="128"/>
    </row>
    <row r="84" spans="1:19" s="85" customFormat="1" ht="16.5" customHeight="1" x14ac:dyDescent="0.2">
      <c r="A84" s="134"/>
      <c r="B84" s="120" t="s">
        <v>108</v>
      </c>
      <c r="C84" s="126">
        <v>892</v>
      </c>
      <c r="D84" s="126">
        <v>1161</v>
      </c>
      <c r="E84" s="79">
        <v>1420</v>
      </c>
      <c r="F84" s="80">
        <v>1757</v>
      </c>
      <c r="G84" s="80">
        <v>1996</v>
      </c>
      <c r="H84" s="80">
        <v>2629</v>
      </c>
      <c r="I84" s="80">
        <v>3015</v>
      </c>
      <c r="J84" s="80">
        <v>3176</v>
      </c>
      <c r="K84" s="129">
        <v>3732</v>
      </c>
      <c r="L84" s="129">
        <v>6396</v>
      </c>
      <c r="M84" s="129">
        <v>8090</v>
      </c>
      <c r="N84" s="125"/>
      <c r="O84" s="125"/>
      <c r="P84" s="126"/>
      <c r="Q84" s="127"/>
      <c r="R84" s="127"/>
      <c r="S84" s="128"/>
    </row>
    <row r="85" spans="1:19" s="85" customFormat="1" ht="16.5" customHeight="1" x14ac:dyDescent="0.2">
      <c r="A85" s="134"/>
      <c r="B85" s="120" t="s">
        <v>109</v>
      </c>
      <c r="C85" s="126">
        <v>2739</v>
      </c>
      <c r="D85" s="126">
        <v>2682</v>
      </c>
      <c r="E85" s="79">
        <v>2604</v>
      </c>
      <c r="F85" s="80">
        <v>2613</v>
      </c>
      <c r="G85" s="80">
        <v>2602</v>
      </c>
      <c r="H85" s="80">
        <v>3018</v>
      </c>
      <c r="I85" s="80">
        <v>3668</v>
      </c>
      <c r="J85" s="80">
        <v>3932</v>
      </c>
      <c r="K85" s="129">
        <v>5317</v>
      </c>
      <c r="L85" s="129">
        <v>7359</v>
      </c>
      <c r="M85" s="129">
        <v>9455</v>
      </c>
      <c r="N85" s="125"/>
      <c r="O85" s="125"/>
      <c r="P85" s="126"/>
      <c r="Q85" s="127"/>
      <c r="R85" s="127"/>
      <c r="S85" s="128"/>
    </row>
    <row r="86" spans="1:19" s="85" customFormat="1" ht="16.5" customHeight="1" x14ac:dyDescent="0.2">
      <c r="A86" s="134"/>
      <c r="B86" s="120" t="s">
        <v>110</v>
      </c>
      <c r="C86" s="126">
        <v>1096</v>
      </c>
      <c r="D86" s="126">
        <v>1020</v>
      </c>
      <c r="E86" s="79">
        <v>1029</v>
      </c>
      <c r="F86" s="80">
        <v>1136</v>
      </c>
      <c r="G86" s="80">
        <v>1084</v>
      </c>
      <c r="H86" s="80">
        <v>989</v>
      </c>
      <c r="I86" s="80">
        <v>880</v>
      </c>
      <c r="J86" s="80">
        <v>1036</v>
      </c>
      <c r="K86" s="129">
        <v>1840</v>
      </c>
      <c r="L86" s="129">
        <v>1744</v>
      </c>
      <c r="M86" s="129">
        <v>1485</v>
      </c>
      <c r="N86" s="125"/>
      <c r="O86" s="125"/>
      <c r="P86" s="126"/>
      <c r="Q86" s="127"/>
      <c r="R86" s="127"/>
      <c r="S86" s="128"/>
    </row>
    <row r="87" spans="1:19" s="85" customFormat="1" ht="16.5" customHeight="1" x14ac:dyDescent="0.2">
      <c r="A87" s="135"/>
      <c r="B87" s="120" t="s">
        <v>253</v>
      </c>
      <c r="C87" s="131" t="s">
        <v>81</v>
      </c>
      <c r="D87" s="131" t="s">
        <v>81</v>
      </c>
      <c r="E87" s="132" t="s">
        <v>81</v>
      </c>
      <c r="F87" s="133" t="s">
        <v>81</v>
      </c>
      <c r="G87" s="80">
        <v>0</v>
      </c>
      <c r="H87" s="80">
        <v>1</v>
      </c>
      <c r="I87" s="80">
        <v>2</v>
      </c>
      <c r="J87" s="80">
        <v>2</v>
      </c>
      <c r="K87" s="129">
        <v>2</v>
      </c>
      <c r="L87" s="129">
        <v>4</v>
      </c>
      <c r="M87" s="129">
        <v>2</v>
      </c>
      <c r="N87" s="125"/>
      <c r="O87" s="125"/>
      <c r="P87" s="126"/>
      <c r="Q87" s="127"/>
      <c r="R87" s="127"/>
      <c r="S87" s="128"/>
    </row>
    <row r="88" spans="1:19" s="85" customFormat="1" ht="16.5" customHeight="1" x14ac:dyDescent="0.2">
      <c r="A88" s="135"/>
      <c r="B88" s="120" t="s">
        <v>254</v>
      </c>
      <c r="C88" s="131" t="s">
        <v>81</v>
      </c>
      <c r="D88" s="131" t="s">
        <v>81</v>
      </c>
      <c r="E88" s="132" t="s">
        <v>81</v>
      </c>
      <c r="F88" s="133" t="s">
        <v>81</v>
      </c>
      <c r="G88" s="80">
        <v>2</v>
      </c>
      <c r="H88" s="80">
        <v>16</v>
      </c>
      <c r="I88" s="80">
        <v>12</v>
      </c>
      <c r="J88" s="80">
        <v>21</v>
      </c>
      <c r="K88" s="129">
        <v>29</v>
      </c>
      <c r="L88" s="129">
        <v>38</v>
      </c>
      <c r="M88" s="129">
        <v>23</v>
      </c>
      <c r="N88" s="125"/>
      <c r="O88" s="125"/>
      <c r="P88" s="126"/>
      <c r="Q88" s="127"/>
      <c r="R88" s="127"/>
      <c r="S88" s="128"/>
    </row>
    <row r="89" spans="1:19" s="85" customFormat="1" ht="16.5" customHeight="1" x14ac:dyDescent="0.2">
      <c r="A89" s="134"/>
      <c r="B89" s="120" t="s">
        <v>111</v>
      </c>
      <c r="C89" s="126">
        <v>4894</v>
      </c>
      <c r="D89" s="126">
        <v>4730</v>
      </c>
      <c r="E89" s="79">
        <v>5009</v>
      </c>
      <c r="F89" s="80">
        <v>5893</v>
      </c>
      <c r="G89" s="80">
        <v>5780</v>
      </c>
      <c r="H89" s="80">
        <v>6291</v>
      </c>
      <c r="I89" s="80">
        <v>8982</v>
      </c>
      <c r="J89" s="80">
        <v>13389</v>
      </c>
      <c r="K89" s="129">
        <v>14541</v>
      </c>
      <c r="L89" s="129">
        <v>13549</v>
      </c>
      <c r="M89" s="129">
        <v>12462</v>
      </c>
      <c r="N89" s="125"/>
      <c r="O89" s="125"/>
      <c r="P89" s="126"/>
      <c r="Q89" s="127"/>
      <c r="R89" s="127"/>
      <c r="S89" s="128"/>
    </row>
    <row r="90" spans="1:19" s="85" customFormat="1" ht="30" customHeight="1" x14ac:dyDescent="0.2">
      <c r="A90" s="134"/>
      <c r="B90" s="120" t="s">
        <v>215</v>
      </c>
      <c r="C90" s="126">
        <v>194</v>
      </c>
      <c r="D90" s="126">
        <v>245</v>
      </c>
      <c r="E90" s="79">
        <v>255</v>
      </c>
      <c r="F90" s="80">
        <v>255</v>
      </c>
      <c r="G90" s="80">
        <v>798</v>
      </c>
      <c r="H90" s="80">
        <v>1101</v>
      </c>
      <c r="I90" s="80">
        <v>1204</v>
      </c>
      <c r="J90" s="80">
        <v>1964</v>
      </c>
      <c r="K90" s="129">
        <v>2395</v>
      </c>
      <c r="L90" s="129">
        <v>2932</v>
      </c>
      <c r="M90" s="129">
        <v>3661</v>
      </c>
      <c r="N90" s="125"/>
      <c r="O90" s="125"/>
      <c r="P90" s="126"/>
      <c r="Q90" s="127"/>
      <c r="R90" s="127"/>
      <c r="S90" s="128"/>
    </row>
    <row r="91" spans="1:19" s="85" customFormat="1" ht="16.5" customHeight="1" x14ac:dyDescent="0.2">
      <c r="A91" s="134"/>
      <c r="B91" s="120" t="s">
        <v>262</v>
      </c>
      <c r="C91" s="126">
        <v>3</v>
      </c>
      <c r="D91" s="126">
        <v>9</v>
      </c>
      <c r="E91" s="79">
        <v>7</v>
      </c>
      <c r="F91" s="80">
        <v>9</v>
      </c>
      <c r="G91" s="80">
        <v>2</v>
      </c>
      <c r="H91" s="133" t="s">
        <v>81</v>
      </c>
      <c r="I91" s="133" t="s">
        <v>81</v>
      </c>
      <c r="J91" s="133" t="s">
        <v>81</v>
      </c>
      <c r="K91" s="133" t="s">
        <v>81</v>
      </c>
      <c r="L91" s="133" t="s">
        <v>81</v>
      </c>
      <c r="M91" s="133" t="s">
        <v>81</v>
      </c>
      <c r="N91" s="142"/>
      <c r="O91" s="142"/>
      <c r="P91" s="142"/>
      <c r="Q91" s="127"/>
      <c r="R91" s="127"/>
      <c r="S91" s="128"/>
    </row>
    <row r="92" spans="1:19" s="85" customFormat="1" ht="16.5" customHeight="1" x14ac:dyDescent="0.2">
      <c r="A92" s="134"/>
      <c r="B92" s="120" t="s">
        <v>112</v>
      </c>
      <c r="C92" s="126">
        <v>292</v>
      </c>
      <c r="D92" s="126">
        <v>458</v>
      </c>
      <c r="E92" s="79">
        <v>574</v>
      </c>
      <c r="F92" s="80">
        <v>664</v>
      </c>
      <c r="G92" s="80">
        <v>595</v>
      </c>
      <c r="H92" s="80">
        <v>570</v>
      </c>
      <c r="I92" s="80">
        <v>395</v>
      </c>
      <c r="J92" s="80">
        <v>216</v>
      </c>
      <c r="K92" s="129">
        <v>217</v>
      </c>
      <c r="L92" s="129">
        <v>253</v>
      </c>
      <c r="M92" s="129">
        <v>205</v>
      </c>
      <c r="N92" s="142"/>
      <c r="O92" s="142"/>
      <c r="P92" s="142"/>
      <c r="Q92" s="127"/>
      <c r="R92" s="127"/>
      <c r="S92" s="128"/>
    </row>
    <row r="93" spans="1:19" s="85" customFormat="1" ht="16.5" customHeight="1" x14ac:dyDescent="0.2">
      <c r="A93" s="134"/>
      <c r="B93" s="120" t="s">
        <v>75</v>
      </c>
      <c r="C93" s="126">
        <v>1887</v>
      </c>
      <c r="D93" s="126">
        <v>2714</v>
      </c>
      <c r="E93" s="79">
        <v>2480</v>
      </c>
      <c r="F93" s="80">
        <v>2943</v>
      </c>
      <c r="G93" s="80">
        <v>2736</v>
      </c>
      <c r="H93" s="80">
        <v>3027</v>
      </c>
      <c r="I93" s="80">
        <v>2599</v>
      </c>
      <c r="J93" s="80">
        <v>2909</v>
      </c>
      <c r="K93" s="129">
        <v>3078</v>
      </c>
      <c r="L93" s="129">
        <v>3517</v>
      </c>
      <c r="M93" s="129">
        <v>3269</v>
      </c>
      <c r="N93" s="142"/>
      <c r="O93" s="142"/>
      <c r="P93" s="142"/>
      <c r="Q93" s="127"/>
      <c r="R93" s="127"/>
      <c r="S93" s="128"/>
    </row>
    <row r="94" spans="1:19" s="85" customFormat="1" ht="16.5" customHeight="1" x14ac:dyDescent="0.2">
      <c r="A94" s="134"/>
      <c r="B94" s="120" t="s">
        <v>113</v>
      </c>
      <c r="C94" s="126">
        <v>38</v>
      </c>
      <c r="D94" s="126">
        <v>61</v>
      </c>
      <c r="E94" s="79">
        <v>56</v>
      </c>
      <c r="F94" s="80">
        <v>32</v>
      </c>
      <c r="G94" s="80">
        <v>32</v>
      </c>
      <c r="H94" s="80">
        <v>38</v>
      </c>
      <c r="I94" s="80">
        <v>35</v>
      </c>
      <c r="J94" s="80">
        <v>22</v>
      </c>
      <c r="K94" s="129">
        <v>19</v>
      </c>
      <c r="L94" s="129">
        <v>26</v>
      </c>
      <c r="M94" s="129">
        <v>29</v>
      </c>
      <c r="N94" s="142"/>
      <c r="O94" s="142"/>
      <c r="P94" s="142"/>
      <c r="Q94" s="127"/>
      <c r="R94" s="127"/>
      <c r="S94" s="128"/>
    </row>
    <row r="95" spans="1:19" s="85" customFormat="1" ht="16.5" customHeight="1" x14ac:dyDescent="0.2">
      <c r="A95" s="134"/>
      <c r="B95" s="120" t="s">
        <v>114</v>
      </c>
      <c r="C95" s="126">
        <v>38</v>
      </c>
      <c r="D95" s="126">
        <v>69</v>
      </c>
      <c r="E95" s="79">
        <v>91</v>
      </c>
      <c r="F95" s="80">
        <v>102</v>
      </c>
      <c r="G95" s="80">
        <v>81</v>
      </c>
      <c r="H95" s="80">
        <v>144</v>
      </c>
      <c r="I95" s="80">
        <v>108</v>
      </c>
      <c r="J95" s="80">
        <v>63</v>
      </c>
      <c r="K95" s="129">
        <v>69</v>
      </c>
      <c r="L95" s="129">
        <v>82</v>
      </c>
      <c r="M95" s="129">
        <v>86</v>
      </c>
      <c r="N95" s="142"/>
      <c r="O95" s="142"/>
      <c r="P95" s="142"/>
      <c r="Q95" s="127"/>
      <c r="R95" s="127"/>
      <c r="S95" s="128"/>
    </row>
    <row r="96" spans="1:19" s="85" customFormat="1" ht="16.5" customHeight="1" x14ac:dyDescent="0.2">
      <c r="A96" s="134"/>
      <c r="B96" s="120" t="s">
        <v>115</v>
      </c>
      <c r="C96" s="126">
        <v>58</v>
      </c>
      <c r="D96" s="126">
        <v>16</v>
      </c>
      <c r="E96" s="79">
        <v>11</v>
      </c>
      <c r="F96" s="80">
        <v>15</v>
      </c>
      <c r="G96" s="80">
        <v>13</v>
      </c>
      <c r="H96" s="80">
        <v>16</v>
      </c>
      <c r="I96" s="80">
        <v>10</v>
      </c>
      <c r="J96" s="80">
        <v>16</v>
      </c>
      <c r="K96" s="129">
        <v>25</v>
      </c>
      <c r="L96" s="129">
        <v>59</v>
      </c>
      <c r="M96" s="129">
        <v>65</v>
      </c>
      <c r="N96" s="142"/>
      <c r="O96" s="142"/>
      <c r="P96" s="142"/>
      <c r="Q96" s="127"/>
      <c r="R96" s="127"/>
      <c r="S96" s="128"/>
    </row>
    <row r="97" spans="1:19" s="85" customFormat="1" ht="16.5" customHeight="1" x14ac:dyDescent="0.2">
      <c r="A97" s="134"/>
      <c r="B97" s="120" t="s">
        <v>197</v>
      </c>
      <c r="C97" s="126">
        <v>183</v>
      </c>
      <c r="D97" s="126">
        <v>198</v>
      </c>
      <c r="E97" s="79">
        <v>186</v>
      </c>
      <c r="F97" s="80">
        <v>221</v>
      </c>
      <c r="G97" s="80">
        <v>209</v>
      </c>
      <c r="H97" s="80">
        <v>211</v>
      </c>
      <c r="I97" s="80">
        <v>248</v>
      </c>
      <c r="J97" s="80">
        <v>273</v>
      </c>
      <c r="K97" s="129">
        <v>331</v>
      </c>
      <c r="L97" s="129">
        <v>866</v>
      </c>
      <c r="M97" s="129">
        <v>1379</v>
      </c>
      <c r="N97" s="142"/>
      <c r="O97" s="142"/>
      <c r="P97" s="142"/>
      <c r="Q97" s="127"/>
      <c r="R97" s="127"/>
      <c r="S97" s="128"/>
    </row>
    <row r="98" spans="1:19" s="85" customFormat="1" ht="30" customHeight="1" x14ac:dyDescent="0.2">
      <c r="A98" s="134"/>
      <c r="B98" s="120" t="s">
        <v>116</v>
      </c>
      <c r="C98" s="126">
        <v>1546</v>
      </c>
      <c r="D98" s="126">
        <v>1583</v>
      </c>
      <c r="E98" s="79">
        <v>1953</v>
      </c>
      <c r="F98" s="80">
        <v>3683</v>
      </c>
      <c r="G98" s="80">
        <v>6147</v>
      </c>
      <c r="H98" s="80">
        <v>8399</v>
      </c>
      <c r="I98" s="80">
        <v>7629</v>
      </c>
      <c r="J98" s="80">
        <v>12011</v>
      </c>
      <c r="K98" s="129">
        <v>12043</v>
      </c>
      <c r="L98" s="129">
        <v>8191</v>
      </c>
      <c r="M98" s="129">
        <v>11320</v>
      </c>
      <c r="N98" s="142"/>
      <c r="O98" s="142"/>
      <c r="P98" s="142"/>
      <c r="Q98" s="127"/>
      <c r="R98" s="127"/>
      <c r="S98" s="128"/>
    </row>
    <row r="99" spans="1:19" s="85" customFormat="1" ht="16.5" customHeight="1" x14ac:dyDescent="0.2">
      <c r="A99" s="135"/>
      <c r="B99" s="120" t="s">
        <v>255</v>
      </c>
      <c r="C99" s="131" t="s">
        <v>81</v>
      </c>
      <c r="D99" s="131" t="s">
        <v>81</v>
      </c>
      <c r="E99" s="132" t="s">
        <v>81</v>
      </c>
      <c r="F99" s="133" t="s">
        <v>81</v>
      </c>
      <c r="G99" s="80">
        <v>20</v>
      </c>
      <c r="H99" s="80">
        <v>296</v>
      </c>
      <c r="I99" s="80">
        <v>359</v>
      </c>
      <c r="J99" s="80">
        <v>308</v>
      </c>
      <c r="K99" s="129">
        <v>432</v>
      </c>
      <c r="L99" s="129">
        <v>700</v>
      </c>
      <c r="M99" s="129">
        <v>677</v>
      </c>
      <c r="N99" s="142"/>
      <c r="O99" s="142"/>
      <c r="P99" s="142"/>
      <c r="Q99" s="127"/>
      <c r="R99" s="127"/>
      <c r="S99" s="128"/>
    </row>
    <row r="100" spans="1:19" s="85" customFormat="1" ht="16.5" customHeight="1" x14ac:dyDescent="0.2">
      <c r="A100" s="134"/>
      <c r="B100" s="120" t="s">
        <v>117</v>
      </c>
      <c r="C100" s="126">
        <v>1060</v>
      </c>
      <c r="D100" s="126">
        <v>1474</v>
      </c>
      <c r="E100" s="79">
        <v>1527</v>
      </c>
      <c r="F100" s="80">
        <v>1779</v>
      </c>
      <c r="G100" s="80">
        <v>1871</v>
      </c>
      <c r="H100" s="80">
        <v>2605</v>
      </c>
      <c r="I100" s="80">
        <v>3343</v>
      </c>
      <c r="J100" s="80">
        <v>3610</v>
      </c>
      <c r="K100" s="129">
        <v>3513</v>
      </c>
      <c r="L100" s="129">
        <v>3662</v>
      </c>
      <c r="M100" s="129">
        <v>4024</v>
      </c>
      <c r="N100" s="142"/>
      <c r="O100" s="142"/>
      <c r="P100" s="142"/>
      <c r="Q100" s="127"/>
      <c r="R100" s="127"/>
      <c r="S100" s="128"/>
    </row>
    <row r="101" spans="1:19" s="85" customFormat="1" ht="16.5" customHeight="1" x14ac:dyDescent="0.2">
      <c r="A101" s="134"/>
      <c r="B101" s="120" t="s">
        <v>258</v>
      </c>
      <c r="C101" s="126">
        <v>1333</v>
      </c>
      <c r="D101" s="126">
        <v>952</v>
      </c>
      <c r="E101" s="79">
        <v>1111</v>
      </c>
      <c r="F101" s="80">
        <v>1951</v>
      </c>
      <c r="G101" s="80">
        <v>1778</v>
      </c>
      <c r="H101" s="80">
        <v>45</v>
      </c>
      <c r="I101" s="133" t="s">
        <v>81</v>
      </c>
      <c r="J101" s="133" t="s">
        <v>81</v>
      </c>
      <c r="K101" s="133" t="s">
        <v>81</v>
      </c>
      <c r="L101" s="133" t="s">
        <v>81</v>
      </c>
      <c r="M101" s="133" t="s">
        <v>81</v>
      </c>
      <c r="N101" s="142"/>
      <c r="O101" s="142"/>
      <c r="P101" s="142"/>
      <c r="Q101" s="127"/>
      <c r="R101" s="127"/>
      <c r="S101" s="128"/>
    </row>
    <row r="102" spans="1:19" s="85" customFormat="1" ht="16.5" customHeight="1" x14ac:dyDescent="0.2">
      <c r="A102" s="134"/>
      <c r="B102" s="120" t="s">
        <v>118</v>
      </c>
      <c r="C102" s="126">
        <v>117</v>
      </c>
      <c r="D102" s="126">
        <v>69</v>
      </c>
      <c r="E102" s="79">
        <v>183</v>
      </c>
      <c r="F102" s="80">
        <v>80</v>
      </c>
      <c r="G102" s="80">
        <v>59</v>
      </c>
      <c r="H102" s="80">
        <v>30</v>
      </c>
      <c r="I102" s="80">
        <v>41</v>
      </c>
      <c r="J102" s="80">
        <v>45</v>
      </c>
      <c r="K102" s="129">
        <v>41</v>
      </c>
      <c r="L102" s="129">
        <v>121</v>
      </c>
      <c r="M102" s="129">
        <v>147</v>
      </c>
      <c r="N102" s="142"/>
      <c r="O102" s="142"/>
      <c r="P102" s="142"/>
      <c r="Q102" s="127"/>
      <c r="R102" s="127"/>
      <c r="S102" s="128"/>
    </row>
    <row r="103" spans="1:19" s="85" customFormat="1" ht="16.5" customHeight="1" x14ac:dyDescent="0.2">
      <c r="A103" s="134"/>
      <c r="B103" s="123" t="s">
        <v>79</v>
      </c>
      <c r="C103" s="136">
        <f t="shared" ref="C103:M103" si="7">SUM(C81:C102)</f>
        <v>20196</v>
      </c>
      <c r="D103" s="136">
        <f t="shared" si="7"/>
        <v>21078</v>
      </c>
      <c r="E103" s="136">
        <f t="shared" si="7"/>
        <v>21730</v>
      </c>
      <c r="F103" s="136">
        <f t="shared" si="7"/>
        <v>27516</v>
      </c>
      <c r="G103" s="136">
        <f t="shared" si="7"/>
        <v>30011</v>
      </c>
      <c r="H103" s="136">
        <f t="shared" si="7"/>
        <v>34833</v>
      </c>
      <c r="I103" s="136">
        <f t="shared" si="7"/>
        <v>38368</v>
      </c>
      <c r="J103" s="136">
        <f t="shared" si="7"/>
        <v>53977</v>
      </c>
      <c r="K103" s="136">
        <f t="shared" si="7"/>
        <v>58195</v>
      </c>
      <c r="L103" s="136">
        <f t="shared" si="7"/>
        <v>60098</v>
      </c>
      <c r="M103" s="136">
        <f t="shared" si="7"/>
        <v>66323</v>
      </c>
      <c r="N103" s="142"/>
      <c r="O103" s="142"/>
      <c r="P103" s="142"/>
      <c r="Q103" s="127"/>
      <c r="R103" s="127"/>
      <c r="S103" s="128"/>
    </row>
    <row r="104" spans="1:19" s="85" customFormat="1" ht="16.5" customHeight="1" x14ac:dyDescent="0.2">
      <c r="A104" s="119" t="s">
        <v>119</v>
      </c>
      <c r="B104" s="120" t="s">
        <v>120</v>
      </c>
      <c r="C104" s="126">
        <v>886</v>
      </c>
      <c r="D104" s="126">
        <v>1060</v>
      </c>
      <c r="E104" s="79">
        <v>1334</v>
      </c>
      <c r="F104" s="80">
        <v>1742</v>
      </c>
      <c r="G104" s="80">
        <v>1836</v>
      </c>
      <c r="H104" s="80">
        <v>2291</v>
      </c>
      <c r="I104" s="80">
        <v>2350</v>
      </c>
      <c r="J104" s="80">
        <v>2467</v>
      </c>
      <c r="K104" s="129">
        <v>2088</v>
      </c>
      <c r="L104" s="129">
        <v>2226</v>
      </c>
      <c r="M104" s="129">
        <v>1742</v>
      </c>
    </row>
    <row r="105" spans="1:19" s="85" customFormat="1" ht="16.5" customHeight="1" x14ac:dyDescent="0.2">
      <c r="A105" s="119"/>
      <c r="B105" s="120" t="s">
        <v>256</v>
      </c>
      <c r="C105" s="131" t="s">
        <v>81</v>
      </c>
      <c r="D105" s="131" t="s">
        <v>81</v>
      </c>
      <c r="E105" s="132" t="s">
        <v>81</v>
      </c>
      <c r="F105" s="133" t="s">
        <v>81</v>
      </c>
      <c r="G105" s="80">
        <v>218</v>
      </c>
      <c r="H105" s="80">
        <v>1542</v>
      </c>
      <c r="I105" s="80">
        <v>1750</v>
      </c>
      <c r="J105" s="80">
        <v>2823</v>
      </c>
      <c r="K105" s="129">
        <v>1758</v>
      </c>
      <c r="L105" s="129">
        <v>1822</v>
      </c>
      <c r="M105" s="129">
        <v>1990</v>
      </c>
    </row>
    <row r="106" spans="1:19" s="85" customFormat="1" ht="16.5" customHeight="1" x14ac:dyDescent="0.2">
      <c r="A106" s="134"/>
      <c r="B106" s="120" t="s">
        <v>259</v>
      </c>
      <c r="C106" s="126">
        <v>1225</v>
      </c>
      <c r="D106" s="126">
        <v>1573</v>
      </c>
      <c r="E106" s="79">
        <v>1145</v>
      </c>
      <c r="F106" s="80">
        <v>1206</v>
      </c>
      <c r="G106" s="80">
        <v>1295</v>
      </c>
      <c r="H106" s="80">
        <v>10</v>
      </c>
      <c r="I106" s="133" t="s">
        <v>81</v>
      </c>
      <c r="J106" s="133" t="s">
        <v>81</v>
      </c>
      <c r="K106" s="133" t="s">
        <v>81</v>
      </c>
      <c r="L106" s="133" t="s">
        <v>81</v>
      </c>
      <c r="M106" s="133" t="s">
        <v>81</v>
      </c>
    </row>
    <row r="107" spans="1:19" s="85" customFormat="1" ht="16.5" customHeight="1" x14ac:dyDescent="0.2">
      <c r="A107" s="134"/>
      <c r="B107" s="120" t="s">
        <v>121</v>
      </c>
      <c r="C107" s="126">
        <v>66</v>
      </c>
      <c r="D107" s="126">
        <v>64</v>
      </c>
      <c r="E107" s="79">
        <v>58</v>
      </c>
      <c r="F107" s="80">
        <v>60</v>
      </c>
      <c r="G107" s="80">
        <v>56</v>
      </c>
      <c r="H107" s="80">
        <v>45</v>
      </c>
      <c r="I107" s="80">
        <v>45</v>
      </c>
      <c r="J107" s="80">
        <v>35</v>
      </c>
      <c r="K107" s="129">
        <v>33</v>
      </c>
      <c r="L107" s="129">
        <v>30</v>
      </c>
      <c r="M107" s="129">
        <v>22</v>
      </c>
    </row>
    <row r="108" spans="1:19" s="85" customFormat="1" ht="16.5" customHeight="1" x14ac:dyDescent="0.2">
      <c r="A108" s="134"/>
      <c r="B108" s="120" t="s">
        <v>75</v>
      </c>
      <c r="C108" s="126">
        <v>6049</v>
      </c>
      <c r="D108" s="126">
        <v>3571</v>
      </c>
      <c r="E108" s="79">
        <v>1563</v>
      </c>
      <c r="F108" s="80">
        <v>1814</v>
      </c>
      <c r="G108" s="80">
        <v>2508</v>
      </c>
      <c r="H108" s="80">
        <v>2099</v>
      </c>
      <c r="I108" s="80">
        <v>3742</v>
      </c>
      <c r="J108" s="80">
        <v>5113</v>
      </c>
      <c r="K108" s="129">
        <v>4517</v>
      </c>
      <c r="L108" s="129">
        <v>3387</v>
      </c>
      <c r="M108" s="129">
        <v>2128</v>
      </c>
    </row>
    <row r="109" spans="1:19" s="85" customFormat="1" ht="16.5" customHeight="1" x14ac:dyDescent="0.2">
      <c r="A109" s="134"/>
      <c r="B109" s="120" t="s">
        <v>122</v>
      </c>
      <c r="C109" s="126">
        <v>42</v>
      </c>
      <c r="D109" s="126">
        <v>17</v>
      </c>
      <c r="E109" s="79">
        <v>14</v>
      </c>
      <c r="F109" s="80">
        <v>5</v>
      </c>
      <c r="G109" s="80">
        <v>7</v>
      </c>
      <c r="H109" s="80">
        <v>13</v>
      </c>
      <c r="I109" s="80">
        <v>12</v>
      </c>
      <c r="J109" s="80">
        <v>11</v>
      </c>
      <c r="K109" s="129">
        <v>4</v>
      </c>
      <c r="L109" s="129">
        <v>9</v>
      </c>
      <c r="M109" s="129">
        <v>5</v>
      </c>
    </row>
    <row r="110" spans="1:19" s="85" customFormat="1" ht="16.5" customHeight="1" x14ac:dyDescent="0.2">
      <c r="A110" s="134"/>
      <c r="B110" s="120" t="s">
        <v>257</v>
      </c>
      <c r="C110" s="131" t="s">
        <v>81</v>
      </c>
      <c r="D110" s="131" t="s">
        <v>81</v>
      </c>
      <c r="E110" s="132" t="s">
        <v>81</v>
      </c>
      <c r="F110" s="133" t="s">
        <v>81</v>
      </c>
      <c r="G110" s="80">
        <v>36</v>
      </c>
      <c r="H110" s="80">
        <v>734</v>
      </c>
      <c r="I110" s="80">
        <v>689</v>
      </c>
      <c r="J110" s="80">
        <v>803</v>
      </c>
      <c r="K110" s="129">
        <v>693</v>
      </c>
      <c r="L110" s="129">
        <v>488</v>
      </c>
      <c r="M110" s="129">
        <v>462</v>
      </c>
    </row>
    <row r="111" spans="1:19" s="85" customFormat="1" ht="16.5" customHeight="1" x14ac:dyDescent="0.2">
      <c r="A111" s="134"/>
      <c r="B111" s="123" t="s">
        <v>79</v>
      </c>
      <c r="C111" s="136">
        <f>SUM(C104:C109)</f>
        <v>8268</v>
      </c>
      <c r="D111" s="136">
        <f>SUM(D104:D109)</f>
        <v>6285</v>
      </c>
      <c r="E111" s="136">
        <f>SUM(E104:E109)</f>
        <v>4114</v>
      </c>
      <c r="F111" s="136">
        <f>SUM(F104:F109)</f>
        <v>4827</v>
      </c>
      <c r="G111" s="136">
        <f t="shared" ref="G111:M111" si="8">SUM(G104:G110)</f>
        <v>5956</v>
      </c>
      <c r="H111" s="136">
        <f t="shared" si="8"/>
        <v>6734</v>
      </c>
      <c r="I111" s="136">
        <f t="shared" si="8"/>
        <v>8588</v>
      </c>
      <c r="J111" s="136">
        <f t="shared" si="8"/>
        <v>11252</v>
      </c>
      <c r="K111" s="136">
        <f t="shared" si="8"/>
        <v>9093</v>
      </c>
      <c r="L111" s="136">
        <f t="shared" si="8"/>
        <v>7962</v>
      </c>
      <c r="M111" s="136">
        <f t="shared" si="8"/>
        <v>6349</v>
      </c>
    </row>
    <row r="112" spans="1:19" s="85" customFormat="1" ht="30" customHeight="1" x14ac:dyDescent="0.2">
      <c r="A112" s="119" t="s">
        <v>123</v>
      </c>
      <c r="B112" s="120" t="s">
        <v>202</v>
      </c>
      <c r="C112" s="126">
        <v>91</v>
      </c>
      <c r="D112" s="126">
        <v>60</v>
      </c>
      <c r="E112" s="79">
        <v>47</v>
      </c>
      <c r="F112" s="80">
        <v>60</v>
      </c>
      <c r="G112" s="80">
        <v>101</v>
      </c>
      <c r="H112" s="80">
        <v>97</v>
      </c>
      <c r="I112" s="80">
        <v>125</v>
      </c>
      <c r="J112" s="80">
        <v>120</v>
      </c>
      <c r="K112" s="129">
        <v>83</v>
      </c>
      <c r="L112" s="129">
        <v>113</v>
      </c>
      <c r="M112" s="129">
        <v>69</v>
      </c>
    </row>
    <row r="113" spans="1:13" s="85" customFormat="1" ht="16.5" customHeight="1" x14ac:dyDescent="0.2">
      <c r="A113" s="134"/>
      <c r="B113" s="120" t="s">
        <v>203</v>
      </c>
      <c r="C113" s="126">
        <v>271</v>
      </c>
      <c r="D113" s="126">
        <v>164</v>
      </c>
      <c r="E113" s="79">
        <v>222</v>
      </c>
      <c r="F113" s="80">
        <v>403</v>
      </c>
      <c r="G113" s="80">
        <v>522</v>
      </c>
      <c r="H113" s="80">
        <v>491</v>
      </c>
      <c r="I113" s="80">
        <v>539</v>
      </c>
      <c r="J113" s="80">
        <v>466</v>
      </c>
      <c r="K113" s="129">
        <v>349</v>
      </c>
      <c r="L113" s="129">
        <v>929</v>
      </c>
      <c r="M113" s="129">
        <v>1660</v>
      </c>
    </row>
    <row r="114" spans="1:13" s="85" customFormat="1" ht="30" customHeight="1" x14ac:dyDescent="0.2">
      <c r="A114" s="134"/>
      <c r="B114" s="120" t="s">
        <v>261</v>
      </c>
      <c r="C114" s="126">
        <v>11</v>
      </c>
      <c r="D114" s="126">
        <v>11</v>
      </c>
      <c r="E114" s="79">
        <v>7</v>
      </c>
      <c r="F114" s="80">
        <v>10</v>
      </c>
      <c r="G114" s="80">
        <v>11</v>
      </c>
      <c r="H114" s="133" t="s">
        <v>81</v>
      </c>
      <c r="I114" s="133" t="s">
        <v>81</v>
      </c>
      <c r="J114" s="133" t="s">
        <v>81</v>
      </c>
      <c r="K114" s="133" t="s">
        <v>81</v>
      </c>
      <c r="L114" s="133" t="s">
        <v>81</v>
      </c>
      <c r="M114" s="133" t="s">
        <v>81</v>
      </c>
    </row>
    <row r="115" spans="1:13" s="85" customFormat="1" ht="16.5" customHeight="1" x14ac:dyDescent="0.2">
      <c r="A115" s="134"/>
      <c r="B115" s="120" t="s">
        <v>75</v>
      </c>
      <c r="C115" s="126">
        <v>171</v>
      </c>
      <c r="D115" s="126">
        <v>157</v>
      </c>
      <c r="E115" s="79">
        <v>177</v>
      </c>
      <c r="F115" s="80">
        <v>183</v>
      </c>
      <c r="G115" s="80">
        <v>214</v>
      </c>
      <c r="H115" s="80">
        <v>289</v>
      </c>
      <c r="I115" s="80">
        <v>113</v>
      </c>
      <c r="J115" s="80">
        <v>120</v>
      </c>
      <c r="K115" s="129">
        <v>145</v>
      </c>
      <c r="L115" s="129">
        <v>357</v>
      </c>
      <c r="M115" s="129">
        <v>459</v>
      </c>
    </row>
    <row r="116" spans="1:13" s="85" customFormat="1" ht="30" customHeight="1" x14ac:dyDescent="0.2">
      <c r="A116" s="134"/>
      <c r="B116" s="120" t="s">
        <v>124</v>
      </c>
      <c r="C116" s="126">
        <v>34</v>
      </c>
      <c r="D116" s="126">
        <v>12</v>
      </c>
      <c r="E116" s="79">
        <v>27</v>
      </c>
      <c r="F116" s="80">
        <v>30</v>
      </c>
      <c r="G116" s="80">
        <v>34</v>
      </c>
      <c r="H116" s="80">
        <v>39</v>
      </c>
      <c r="I116" s="80">
        <v>29</v>
      </c>
      <c r="J116" s="80">
        <v>29</v>
      </c>
      <c r="K116" s="129">
        <v>33</v>
      </c>
      <c r="L116" s="129">
        <v>32</v>
      </c>
      <c r="M116" s="129">
        <v>26</v>
      </c>
    </row>
    <row r="117" spans="1:13" s="85" customFormat="1" ht="16.5" customHeight="1" x14ac:dyDescent="0.2">
      <c r="A117" s="134"/>
      <c r="B117" s="120" t="s">
        <v>204</v>
      </c>
      <c r="C117" s="126">
        <v>250</v>
      </c>
      <c r="D117" s="126">
        <v>240</v>
      </c>
      <c r="E117" s="79">
        <v>274</v>
      </c>
      <c r="F117" s="80">
        <v>377</v>
      </c>
      <c r="G117" s="80">
        <v>864</v>
      </c>
      <c r="H117" s="80">
        <v>395</v>
      </c>
      <c r="I117" s="80">
        <v>509</v>
      </c>
      <c r="J117" s="80">
        <v>393</v>
      </c>
      <c r="K117" s="129">
        <v>518</v>
      </c>
      <c r="L117" s="129">
        <v>303</v>
      </c>
      <c r="M117" s="129">
        <v>412</v>
      </c>
    </row>
    <row r="118" spans="1:13" s="85" customFormat="1" ht="16.5" customHeight="1" x14ac:dyDescent="0.2">
      <c r="A118" s="134"/>
      <c r="B118" s="120" t="s">
        <v>205</v>
      </c>
      <c r="C118" s="126">
        <v>913</v>
      </c>
      <c r="D118" s="126">
        <v>1027</v>
      </c>
      <c r="E118" s="79">
        <v>945</v>
      </c>
      <c r="F118" s="80">
        <v>1216</v>
      </c>
      <c r="G118" s="80">
        <v>1222</v>
      </c>
      <c r="H118" s="80">
        <v>888</v>
      </c>
      <c r="I118" s="80">
        <v>1669</v>
      </c>
      <c r="J118" s="80">
        <v>1946</v>
      </c>
      <c r="K118" s="129">
        <v>817</v>
      </c>
      <c r="L118" s="129">
        <v>1410</v>
      </c>
      <c r="M118" s="129">
        <v>2273</v>
      </c>
    </row>
    <row r="119" spans="1:13" s="85" customFormat="1" ht="16.5" customHeight="1" x14ac:dyDescent="0.2">
      <c r="A119" s="134"/>
      <c r="B119" s="123" t="s">
        <v>79</v>
      </c>
      <c r="C119" s="136">
        <f t="shared" ref="C119:M119" si="9">SUM(C112:C118)</f>
        <v>1741</v>
      </c>
      <c r="D119" s="136">
        <f t="shared" si="9"/>
        <v>1671</v>
      </c>
      <c r="E119" s="136">
        <f t="shared" si="9"/>
        <v>1699</v>
      </c>
      <c r="F119" s="136">
        <f t="shared" si="9"/>
        <v>2279</v>
      </c>
      <c r="G119" s="136">
        <f t="shared" si="9"/>
        <v>2968</v>
      </c>
      <c r="H119" s="136">
        <f t="shared" si="9"/>
        <v>2199</v>
      </c>
      <c r="I119" s="136">
        <f t="shared" si="9"/>
        <v>2984</v>
      </c>
      <c r="J119" s="136">
        <f t="shared" si="9"/>
        <v>3074</v>
      </c>
      <c r="K119" s="136">
        <f t="shared" si="9"/>
        <v>1945</v>
      </c>
      <c r="L119" s="136">
        <f t="shared" si="9"/>
        <v>3144</v>
      </c>
      <c r="M119" s="136">
        <f t="shared" si="9"/>
        <v>4899</v>
      </c>
    </row>
    <row r="120" spans="1:13" s="85" customFormat="1" ht="16.5" customHeight="1" x14ac:dyDescent="0.2">
      <c r="A120" s="119" t="s">
        <v>183</v>
      </c>
      <c r="B120" s="120" t="s">
        <v>132</v>
      </c>
      <c r="C120" s="78">
        <v>6</v>
      </c>
      <c r="D120" s="78">
        <v>4</v>
      </c>
      <c r="E120" s="78">
        <v>12</v>
      </c>
      <c r="F120" s="78">
        <v>7</v>
      </c>
      <c r="G120" s="78">
        <v>9</v>
      </c>
      <c r="H120" s="78">
        <v>8</v>
      </c>
      <c r="I120" s="78">
        <v>7</v>
      </c>
      <c r="J120" s="78">
        <v>7</v>
      </c>
      <c r="K120" s="78">
        <v>8</v>
      </c>
      <c r="L120" s="78">
        <v>10</v>
      </c>
      <c r="M120" s="78">
        <v>6</v>
      </c>
    </row>
    <row r="121" spans="1:13" s="85" customFormat="1" ht="16.5" customHeight="1" x14ac:dyDescent="0.2">
      <c r="A121" s="141"/>
      <c r="B121" s="120" t="s">
        <v>75</v>
      </c>
      <c r="C121" s="143">
        <v>7</v>
      </c>
      <c r="D121" s="143">
        <v>14</v>
      </c>
      <c r="E121" s="143">
        <v>7</v>
      </c>
      <c r="F121" s="143">
        <v>7</v>
      </c>
      <c r="G121" s="144">
        <v>4</v>
      </c>
      <c r="H121" s="143">
        <v>11</v>
      </c>
      <c r="I121" s="143">
        <v>7</v>
      </c>
      <c r="J121" s="143">
        <v>6</v>
      </c>
      <c r="K121" s="143">
        <v>2</v>
      </c>
      <c r="L121" s="143">
        <v>9</v>
      </c>
      <c r="M121" s="143">
        <v>7</v>
      </c>
    </row>
    <row r="122" spans="1:13" s="85" customFormat="1" ht="16.5" customHeight="1" x14ac:dyDescent="0.2">
      <c r="A122" s="141"/>
      <c r="B122" s="123" t="s">
        <v>79</v>
      </c>
      <c r="C122" s="136">
        <f t="shared" ref="C122:M122" si="10">SUM(C120:C121)</f>
        <v>13</v>
      </c>
      <c r="D122" s="136">
        <f t="shared" si="10"/>
        <v>18</v>
      </c>
      <c r="E122" s="136">
        <f t="shared" si="10"/>
        <v>19</v>
      </c>
      <c r="F122" s="136">
        <f t="shared" si="10"/>
        <v>14</v>
      </c>
      <c r="G122" s="136">
        <f t="shared" si="10"/>
        <v>13</v>
      </c>
      <c r="H122" s="136">
        <f t="shared" si="10"/>
        <v>19</v>
      </c>
      <c r="I122" s="136">
        <f t="shared" si="10"/>
        <v>14</v>
      </c>
      <c r="J122" s="136">
        <f t="shared" si="10"/>
        <v>13</v>
      </c>
      <c r="K122" s="136">
        <f t="shared" si="10"/>
        <v>10</v>
      </c>
      <c r="L122" s="136">
        <f t="shared" si="10"/>
        <v>19</v>
      </c>
      <c r="M122" s="136">
        <f t="shared" si="10"/>
        <v>13</v>
      </c>
    </row>
    <row r="123" spans="1:13" s="85" customFormat="1" ht="16.5" customHeight="1" x14ac:dyDescent="0.2">
      <c r="A123" s="145"/>
      <c r="B123" s="123" t="s">
        <v>78</v>
      </c>
      <c r="C123" s="136">
        <f t="shared" ref="C123:M123" si="11">SUM(C122,C119,C111,C103,C80,C72,C57,C49,C33,C18,C41)</f>
        <v>50750</v>
      </c>
      <c r="D123" s="136">
        <f t="shared" si="11"/>
        <v>51833</v>
      </c>
      <c r="E123" s="136">
        <f t="shared" si="11"/>
        <v>51419</v>
      </c>
      <c r="F123" s="136">
        <f t="shared" si="11"/>
        <v>63012</v>
      </c>
      <c r="G123" s="136">
        <f t="shared" si="11"/>
        <v>72706</v>
      </c>
      <c r="H123" s="136">
        <f t="shared" si="11"/>
        <v>89916</v>
      </c>
      <c r="I123" s="136">
        <f t="shared" si="11"/>
        <v>118818</v>
      </c>
      <c r="J123" s="136">
        <f t="shared" si="11"/>
        <v>184839</v>
      </c>
      <c r="K123" s="136">
        <f t="shared" si="11"/>
        <v>194325</v>
      </c>
      <c r="L123" s="136">
        <f t="shared" si="11"/>
        <v>180147</v>
      </c>
      <c r="M123" s="136">
        <f t="shared" si="11"/>
        <v>224772</v>
      </c>
    </row>
    <row r="124" spans="1:13" s="85" customFormat="1" ht="16.5" customHeight="1" x14ac:dyDescent="0.2"/>
    <row r="125" spans="1:13" ht="14.25" x14ac:dyDescent="0.3">
      <c r="A125" s="59"/>
      <c r="B125" s="60"/>
      <c r="C125" s="60"/>
      <c r="D125" s="60"/>
      <c r="E125" s="26"/>
    </row>
    <row r="126" spans="1:13" ht="14.25" x14ac:dyDescent="0.3">
      <c r="A126" s="24"/>
      <c r="B126" s="24"/>
      <c r="C126" s="24"/>
      <c r="D126" s="24"/>
      <c r="E126" s="26"/>
    </row>
    <row r="127" spans="1:13" ht="14.25" x14ac:dyDescent="0.3">
      <c r="A127" s="26"/>
      <c r="B127" s="26"/>
      <c r="C127" s="26"/>
      <c r="D127" s="26"/>
      <c r="E127" s="26"/>
    </row>
    <row r="128" spans="1:13" ht="14.25" x14ac:dyDescent="0.3">
      <c r="A128" s="26"/>
      <c r="B128" s="26"/>
      <c r="C128" s="26"/>
      <c r="D128" s="26"/>
      <c r="E128" s="26"/>
    </row>
  </sheetData>
  <phoneticPr fontId="4" type="noConversion"/>
  <pageMargins left="0.25" right="0.25" top="0.5" bottom="0.45" header="0.3" footer="0.3"/>
  <pageSetup orientation="landscape" r:id="rId1"/>
  <headerFooter scaleWithDoc="0">
    <oddFooter>&amp;L&amp;"Century Gothic,Regular"FinCEN SAR - Securities/Futures&amp;R&amp;"Century Gothic,Regular"Page &amp;P of &amp;N</oddFooter>
  </headerFooter>
  <drawing r:id="rId2"/>
  <legacyDrawing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9:N37"/>
  <sheetViews>
    <sheetView showGridLines="0" zoomScaleNormal="100" workbookViewId="0">
      <selection activeCell="R27" sqref="R27"/>
    </sheetView>
  </sheetViews>
  <sheetFormatPr defaultColWidth="9.140625" defaultRowHeight="12.75" x14ac:dyDescent="0.2"/>
  <cols>
    <col min="1" max="1" width="35.42578125" style="1" customWidth="1"/>
    <col min="2" max="12" width="11.7109375" style="1" customWidth="1"/>
    <col min="13" max="16384" width="9.140625" style="1"/>
  </cols>
  <sheetData>
    <row r="9" spans="1:14" x14ac:dyDescent="0.2">
      <c r="A9" s="71" t="s">
        <v>224</v>
      </c>
      <c r="B9" s="68"/>
      <c r="C9" s="68"/>
      <c r="D9" s="68"/>
      <c r="E9" s="68"/>
      <c r="F9" s="68"/>
      <c r="G9" s="68"/>
      <c r="H9" s="68"/>
    </row>
    <row r="10" spans="1:14" ht="13.5" x14ac:dyDescent="0.25">
      <c r="A10" s="22"/>
      <c r="B10" s="21"/>
      <c r="C10" s="21"/>
      <c r="D10" s="21"/>
      <c r="E10" s="21"/>
      <c r="F10" s="21"/>
      <c r="G10" s="21"/>
      <c r="H10" s="21"/>
    </row>
    <row r="11" spans="1:14" x14ac:dyDescent="0.2">
      <c r="A11" s="71" t="s">
        <v>234</v>
      </c>
      <c r="B11" s="68"/>
      <c r="C11" s="68"/>
      <c r="D11" s="68"/>
      <c r="E11" s="68"/>
      <c r="F11" s="68"/>
      <c r="G11" s="68"/>
      <c r="H11" s="68"/>
      <c r="I11" s="68"/>
    </row>
    <row r="12" spans="1:14" ht="13.5" x14ac:dyDescent="0.25">
      <c r="A12" s="72" t="s">
        <v>272</v>
      </c>
      <c r="B12" s="68"/>
      <c r="C12" s="68"/>
      <c r="D12" s="68"/>
      <c r="E12" s="68"/>
      <c r="F12" s="68"/>
      <c r="G12" s="68"/>
      <c r="H12" s="68"/>
    </row>
    <row r="13" spans="1:14" ht="13.5" x14ac:dyDescent="0.25">
      <c r="A13" s="21"/>
      <c r="B13" s="21"/>
      <c r="C13" s="21"/>
      <c r="D13" s="21"/>
      <c r="E13" s="21"/>
      <c r="F13" s="21"/>
      <c r="G13" s="21"/>
      <c r="H13" s="21"/>
    </row>
    <row r="14" spans="1:14" ht="27" customHeight="1" x14ac:dyDescent="0.2">
      <c r="A14" s="30" t="s">
        <v>148</v>
      </c>
      <c r="B14" s="30" t="s">
        <v>184</v>
      </c>
      <c r="C14" s="49" t="s">
        <v>188</v>
      </c>
      <c r="D14" s="53" t="s">
        <v>192</v>
      </c>
      <c r="E14" s="53" t="s">
        <v>195</v>
      </c>
      <c r="F14" s="53" t="s">
        <v>196</v>
      </c>
      <c r="G14" s="50" t="s">
        <v>216</v>
      </c>
      <c r="H14" s="53" t="s">
        <v>229</v>
      </c>
      <c r="I14" s="66" t="s">
        <v>230</v>
      </c>
      <c r="J14" s="53" t="s">
        <v>266</v>
      </c>
      <c r="K14" s="76" t="s">
        <v>268</v>
      </c>
      <c r="L14" s="50" t="s">
        <v>271</v>
      </c>
      <c r="M14" s="45"/>
      <c r="N14" s="45"/>
    </row>
    <row r="15" spans="1:14" s="85" customFormat="1" ht="16.5" customHeight="1" x14ac:dyDescent="0.2">
      <c r="A15" s="146" t="s">
        <v>76</v>
      </c>
      <c r="B15" s="147">
        <v>166</v>
      </c>
      <c r="C15" s="147">
        <v>152</v>
      </c>
      <c r="D15" s="79">
        <v>192</v>
      </c>
      <c r="E15" s="148">
        <v>183</v>
      </c>
      <c r="F15" s="148">
        <v>275</v>
      </c>
      <c r="G15" s="148">
        <v>283</v>
      </c>
      <c r="H15" s="148">
        <v>236</v>
      </c>
      <c r="I15" s="149">
        <v>196</v>
      </c>
      <c r="J15" s="100">
        <v>192</v>
      </c>
      <c r="K15" s="150">
        <v>227</v>
      </c>
      <c r="L15" s="148">
        <v>253</v>
      </c>
      <c r="M15" s="151"/>
      <c r="N15" s="84"/>
    </row>
    <row r="16" spans="1:14" s="85" customFormat="1" ht="16.5" customHeight="1" x14ac:dyDescent="0.2">
      <c r="A16" s="146" t="s">
        <v>133</v>
      </c>
      <c r="B16" s="147">
        <v>3</v>
      </c>
      <c r="C16" s="147">
        <v>1</v>
      </c>
      <c r="D16" s="79">
        <v>3</v>
      </c>
      <c r="E16" s="148">
        <v>3</v>
      </c>
      <c r="F16" s="148">
        <v>7</v>
      </c>
      <c r="G16" s="148">
        <v>1</v>
      </c>
      <c r="H16" s="148">
        <v>2</v>
      </c>
      <c r="I16" s="149">
        <v>5</v>
      </c>
      <c r="J16" s="100">
        <v>2</v>
      </c>
      <c r="K16" s="150">
        <v>3</v>
      </c>
      <c r="L16" s="148">
        <v>3</v>
      </c>
      <c r="M16" s="151"/>
      <c r="N16" s="84"/>
    </row>
    <row r="17" spans="1:14" s="85" customFormat="1" ht="16.5" customHeight="1" x14ac:dyDescent="0.2">
      <c r="A17" s="146" t="s">
        <v>134</v>
      </c>
      <c r="B17" s="147">
        <v>0</v>
      </c>
      <c r="C17" s="147">
        <v>7</v>
      </c>
      <c r="D17" s="79">
        <v>3</v>
      </c>
      <c r="E17" s="148">
        <v>1</v>
      </c>
      <c r="F17" s="148">
        <v>2</v>
      </c>
      <c r="G17" s="148">
        <v>2</v>
      </c>
      <c r="H17" s="148">
        <v>3</v>
      </c>
      <c r="I17" s="149">
        <v>4</v>
      </c>
      <c r="J17" s="100">
        <v>0</v>
      </c>
      <c r="K17" s="150">
        <v>4</v>
      </c>
      <c r="L17" s="148">
        <v>2</v>
      </c>
      <c r="M17" s="151"/>
      <c r="N17" s="84"/>
    </row>
    <row r="18" spans="1:14" s="85" customFormat="1" ht="16.5" customHeight="1" x14ac:dyDescent="0.2">
      <c r="A18" s="146" t="s">
        <v>135</v>
      </c>
      <c r="B18" s="147">
        <v>75</v>
      </c>
      <c r="C18" s="147">
        <v>74</v>
      </c>
      <c r="D18" s="79">
        <v>80</v>
      </c>
      <c r="E18" s="148">
        <v>128</v>
      </c>
      <c r="F18" s="148">
        <v>401</v>
      </c>
      <c r="G18" s="148">
        <v>127</v>
      </c>
      <c r="H18" s="148">
        <v>132</v>
      </c>
      <c r="I18" s="149">
        <v>88</v>
      </c>
      <c r="J18" s="100">
        <v>213</v>
      </c>
      <c r="K18" s="150">
        <v>69</v>
      </c>
      <c r="L18" s="148">
        <v>82</v>
      </c>
      <c r="M18" s="151"/>
      <c r="N18" s="84"/>
    </row>
    <row r="19" spans="1:14" s="85" customFormat="1" ht="16.5" customHeight="1" x14ac:dyDescent="0.2">
      <c r="A19" s="146" t="s">
        <v>136</v>
      </c>
      <c r="B19" s="147">
        <v>1002</v>
      </c>
      <c r="C19" s="147">
        <v>1226</v>
      </c>
      <c r="D19" s="79">
        <v>937</v>
      </c>
      <c r="E19" s="148">
        <v>973</v>
      </c>
      <c r="F19" s="148">
        <v>1232</v>
      </c>
      <c r="G19" s="148">
        <v>1861</v>
      </c>
      <c r="H19" s="148">
        <v>2816</v>
      </c>
      <c r="I19" s="149">
        <v>10161</v>
      </c>
      <c r="J19" s="79">
        <v>9776</v>
      </c>
      <c r="K19" s="150">
        <v>6719</v>
      </c>
      <c r="L19" s="148">
        <v>8491</v>
      </c>
      <c r="M19" s="151"/>
      <c r="N19" s="84"/>
    </row>
    <row r="20" spans="1:14" s="85" customFormat="1" ht="16.5" customHeight="1" x14ac:dyDescent="0.2">
      <c r="A20" s="146" t="s">
        <v>206</v>
      </c>
      <c r="B20" s="152" t="s">
        <v>81</v>
      </c>
      <c r="C20" s="152" t="s">
        <v>81</v>
      </c>
      <c r="D20" s="152" t="s">
        <v>81</v>
      </c>
      <c r="E20" s="152" t="s">
        <v>81</v>
      </c>
      <c r="F20" s="153">
        <v>174</v>
      </c>
      <c r="G20" s="148">
        <v>2612</v>
      </c>
      <c r="H20" s="148">
        <v>4820</v>
      </c>
      <c r="I20" s="149">
        <v>7458</v>
      </c>
      <c r="J20" s="79">
        <v>8214</v>
      </c>
      <c r="K20" s="150">
        <v>8466</v>
      </c>
      <c r="L20" s="148">
        <v>6683</v>
      </c>
      <c r="M20" s="151"/>
      <c r="N20" s="84"/>
    </row>
    <row r="21" spans="1:14" s="85" customFormat="1" ht="16.5" customHeight="1" x14ac:dyDescent="0.2">
      <c r="A21" s="146" t="s">
        <v>137</v>
      </c>
      <c r="B21" s="147">
        <v>107</v>
      </c>
      <c r="C21" s="147">
        <v>67</v>
      </c>
      <c r="D21" s="79">
        <v>30</v>
      </c>
      <c r="E21" s="148">
        <v>36</v>
      </c>
      <c r="F21" s="148">
        <v>35</v>
      </c>
      <c r="G21" s="148">
        <v>35</v>
      </c>
      <c r="H21" s="148">
        <v>37</v>
      </c>
      <c r="I21" s="149">
        <v>61</v>
      </c>
      <c r="J21" s="100">
        <v>102</v>
      </c>
      <c r="K21" s="150">
        <v>421</v>
      </c>
      <c r="L21" s="148">
        <v>865</v>
      </c>
      <c r="M21" s="151"/>
      <c r="N21" s="84"/>
    </row>
    <row r="22" spans="1:14" s="85" customFormat="1" ht="16.5" customHeight="1" x14ac:dyDescent="0.2">
      <c r="A22" s="146" t="s">
        <v>138</v>
      </c>
      <c r="B22" s="147">
        <v>33</v>
      </c>
      <c r="C22" s="147">
        <v>28</v>
      </c>
      <c r="D22" s="79">
        <v>57</v>
      </c>
      <c r="E22" s="148">
        <v>50</v>
      </c>
      <c r="F22" s="148">
        <v>61</v>
      </c>
      <c r="G22" s="148">
        <v>145</v>
      </c>
      <c r="H22" s="148">
        <v>141</v>
      </c>
      <c r="I22" s="149">
        <v>124</v>
      </c>
      <c r="J22" s="100">
        <v>137</v>
      </c>
      <c r="K22" s="150">
        <v>116</v>
      </c>
      <c r="L22" s="148">
        <v>110</v>
      </c>
      <c r="M22" s="151"/>
      <c r="N22" s="84"/>
    </row>
    <row r="23" spans="1:14" s="85" customFormat="1" ht="16.5" customHeight="1" x14ac:dyDescent="0.2">
      <c r="A23" s="146" t="s">
        <v>139</v>
      </c>
      <c r="B23" s="147">
        <v>14</v>
      </c>
      <c r="C23" s="147">
        <v>9</v>
      </c>
      <c r="D23" s="79">
        <v>19</v>
      </c>
      <c r="E23" s="148">
        <v>33</v>
      </c>
      <c r="F23" s="148">
        <v>35</v>
      </c>
      <c r="G23" s="148">
        <v>25</v>
      </c>
      <c r="H23" s="148">
        <v>27</v>
      </c>
      <c r="I23" s="149">
        <v>20</v>
      </c>
      <c r="J23" s="100">
        <v>15</v>
      </c>
      <c r="K23" s="150">
        <v>19</v>
      </c>
      <c r="L23" s="148">
        <v>27</v>
      </c>
      <c r="M23" s="151"/>
      <c r="N23" s="84"/>
    </row>
    <row r="24" spans="1:14" s="85" customFormat="1" ht="16.5" customHeight="1" x14ac:dyDescent="0.2">
      <c r="A24" s="146" t="s">
        <v>141</v>
      </c>
      <c r="B24" s="147">
        <v>3</v>
      </c>
      <c r="C24" s="147">
        <v>5</v>
      </c>
      <c r="D24" s="147">
        <v>6</v>
      </c>
      <c r="E24" s="147">
        <v>7</v>
      </c>
      <c r="F24" s="147">
        <v>11</v>
      </c>
      <c r="G24" s="147">
        <v>9</v>
      </c>
      <c r="H24" s="147">
        <v>9</v>
      </c>
      <c r="I24" s="154">
        <v>2</v>
      </c>
      <c r="J24" s="100">
        <v>8</v>
      </c>
      <c r="K24" s="150">
        <v>2</v>
      </c>
      <c r="L24" s="148">
        <v>5</v>
      </c>
      <c r="M24" s="151"/>
      <c r="N24" s="84"/>
    </row>
    <row r="25" spans="1:14" s="85" customFormat="1" ht="16.5" customHeight="1" x14ac:dyDescent="0.2">
      <c r="A25" s="146" t="s">
        <v>140</v>
      </c>
      <c r="B25" s="147">
        <v>2</v>
      </c>
      <c r="C25" s="147">
        <v>1</v>
      </c>
      <c r="D25" s="147">
        <v>3</v>
      </c>
      <c r="E25" s="147">
        <v>1</v>
      </c>
      <c r="F25" s="147">
        <v>2</v>
      </c>
      <c r="G25" s="147">
        <v>0</v>
      </c>
      <c r="H25" s="147">
        <v>1</v>
      </c>
      <c r="I25" s="154">
        <v>0</v>
      </c>
      <c r="J25" s="100">
        <v>1</v>
      </c>
      <c r="K25" s="150">
        <v>3</v>
      </c>
      <c r="L25" s="148">
        <v>2</v>
      </c>
      <c r="M25" s="151"/>
      <c r="N25" s="84"/>
    </row>
    <row r="26" spans="1:14" s="85" customFormat="1" ht="16.5" customHeight="1" x14ac:dyDescent="0.2">
      <c r="A26" s="146" t="s">
        <v>142</v>
      </c>
      <c r="B26" s="147">
        <v>101</v>
      </c>
      <c r="C26" s="147">
        <v>103</v>
      </c>
      <c r="D26" s="79">
        <v>93</v>
      </c>
      <c r="E26" s="148">
        <v>196</v>
      </c>
      <c r="F26" s="148">
        <v>133</v>
      </c>
      <c r="G26" s="148">
        <v>162</v>
      </c>
      <c r="H26" s="148">
        <v>117</v>
      </c>
      <c r="I26" s="149">
        <v>104</v>
      </c>
      <c r="J26" s="100">
        <v>74</v>
      </c>
      <c r="K26" s="150">
        <v>102</v>
      </c>
      <c r="L26" s="148">
        <v>168</v>
      </c>
      <c r="M26" s="151"/>
      <c r="N26" s="84"/>
    </row>
    <row r="27" spans="1:14" s="85" customFormat="1" ht="16.5" customHeight="1" x14ac:dyDescent="0.2">
      <c r="A27" s="146" t="s">
        <v>208</v>
      </c>
      <c r="B27" s="155" t="s">
        <v>81</v>
      </c>
      <c r="C27" s="155" t="s">
        <v>81</v>
      </c>
      <c r="D27" s="155" t="s">
        <v>81</v>
      </c>
      <c r="E27" s="155" t="s">
        <v>81</v>
      </c>
      <c r="F27" s="156">
        <v>1662</v>
      </c>
      <c r="G27" s="156">
        <v>2007</v>
      </c>
      <c r="H27" s="156">
        <v>2986</v>
      </c>
      <c r="I27" s="157">
        <v>3228</v>
      </c>
      <c r="J27" s="79">
        <v>2445</v>
      </c>
      <c r="K27" s="150">
        <v>2246</v>
      </c>
      <c r="L27" s="148">
        <v>2064</v>
      </c>
      <c r="M27" s="151"/>
      <c r="N27" s="84"/>
    </row>
    <row r="28" spans="1:14" s="85" customFormat="1" ht="16.5" customHeight="1" x14ac:dyDescent="0.2">
      <c r="A28" s="146" t="s">
        <v>143</v>
      </c>
      <c r="B28" s="147">
        <v>1477</v>
      </c>
      <c r="C28" s="147">
        <v>1009</v>
      </c>
      <c r="D28" s="79">
        <v>1306</v>
      </c>
      <c r="E28" s="148">
        <v>1720</v>
      </c>
      <c r="F28" s="148">
        <v>1628</v>
      </c>
      <c r="G28" s="148">
        <v>1186</v>
      </c>
      <c r="H28" s="148">
        <v>1366</v>
      </c>
      <c r="I28" s="149">
        <v>1233</v>
      </c>
      <c r="J28" s="79">
        <v>2441</v>
      </c>
      <c r="K28" s="150">
        <v>2227</v>
      </c>
      <c r="L28" s="148">
        <v>2298</v>
      </c>
      <c r="M28" s="151"/>
      <c r="N28" s="84"/>
    </row>
    <row r="29" spans="1:14" s="85" customFormat="1" ht="16.5" customHeight="1" x14ac:dyDescent="0.2">
      <c r="A29" s="146" t="s">
        <v>144</v>
      </c>
      <c r="B29" s="147">
        <v>215</v>
      </c>
      <c r="C29" s="147">
        <v>192</v>
      </c>
      <c r="D29" s="79">
        <v>205</v>
      </c>
      <c r="E29" s="148">
        <v>322</v>
      </c>
      <c r="F29" s="148">
        <v>382</v>
      </c>
      <c r="G29" s="148">
        <v>669</v>
      </c>
      <c r="H29" s="148">
        <v>1126</v>
      </c>
      <c r="I29" s="149">
        <v>2376</v>
      </c>
      <c r="J29" s="79">
        <v>2041</v>
      </c>
      <c r="K29" s="150">
        <v>1395</v>
      </c>
      <c r="L29" s="148">
        <v>878</v>
      </c>
      <c r="M29" s="151"/>
      <c r="N29" s="84"/>
    </row>
    <row r="30" spans="1:14" s="85" customFormat="1" ht="16.5" customHeight="1" x14ac:dyDescent="0.2">
      <c r="A30" s="146" t="s">
        <v>75</v>
      </c>
      <c r="B30" s="147">
        <v>801</v>
      </c>
      <c r="C30" s="147">
        <v>1015</v>
      </c>
      <c r="D30" s="147">
        <v>1128</v>
      </c>
      <c r="E30" s="147">
        <v>1400</v>
      </c>
      <c r="F30" s="147">
        <v>1405</v>
      </c>
      <c r="G30" s="147">
        <v>1506</v>
      </c>
      <c r="H30" s="147">
        <v>2000</v>
      </c>
      <c r="I30" s="154">
        <v>3515</v>
      </c>
      <c r="J30" s="79">
        <v>5344</v>
      </c>
      <c r="K30" s="150">
        <v>3448</v>
      </c>
      <c r="L30" s="148">
        <v>2500</v>
      </c>
      <c r="M30" s="151"/>
      <c r="N30" s="84"/>
    </row>
    <row r="31" spans="1:14" s="85" customFormat="1" ht="16.5" customHeight="1" x14ac:dyDescent="0.2">
      <c r="A31" s="146" t="s">
        <v>207</v>
      </c>
      <c r="B31" s="156">
        <v>1821</v>
      </c>
      <c r="C31" s="156">
        <v>2949</v>
      </c>
      <c r="D31" s="156">
        <v>1218</v>
      </c>
      <c r="E31" s="156">
        <v>1593</v>
      </c>
      <c r="F31" s="155" t="s">
        <v>81</v>
      </c>
      <c r="G31" s="155" t="s">
        <v>81</v>
      </c>
      <c r="H31" s="155" t="s">
        <v>81</v>
      </c>
      <c r="I31" s="155" t="s">
        <v>81</v>
      </c>
      <c r="J31" s="155" t="s">
        <v>81</v>
      </c>
      <c r="K31" s="155" t="s">
        <v>81</v>
      </c>
      <c r="L31" s="155" t="s">
        <v>81</v>
      </c>
      <c r="M31" s="151"/>
      <c r="N31" s="84"/>
    </row>
    <row r="32" spans="1:14" s="85" customFormat="1" ht="16.5" customHeight="1" x14ac:dyDescent="0.2">
      <c r="A32" s="146" t="s">
        <v>145</v>
      </c>
      <c r="B32" s="147">
        <v>28</v>
      </c>
      <c r="C32" s="147">
        <v>69</v>
      </c>
      <c r="D32" s="147">
        <v>59</v>
      </c>
      <c r="E32" s="147">
        <v>131</v>
      </c>
      <c r="F32" s="147">
        <v>213</v>
      </c>
      <c r="G32" s="147">
        <v>206</v>
      </c>
      <c r="H32" s="147">
        <v>274</v>
      </c>
      <c r="I32" s="154">
        <v>426</v>
      </c>
      <c r="J32" s="100">
        <v>545</v>
      </c>
      <c r="K32" s="150">
        <v>967</v>
      </c>
      <c r="L32" s="148">
        <v>58</v>
      </c>
      <c r="M32" s="151"/>
      <c r="N32" s="84"/>
    </row>
    <row r="33" spans="1:14" s="85" customFormat="1" ht="16.5" customHeight="1" x14ac:dyDescent="0.2">
      <c r="A33" s="146" t="s">
        <v>146</v>
      </c>
      <c r="B33" s="147">
        <v>8</v>
      </c>
      <c r="C33" s="147">
        <v>9</v>
      </c>
      <c r="D33" s="147">
        <v>15</v>
      </c>
      <c r="E33" s="147">
        <v>17</v>
      </c>
      <c r="F33" s="147">
        <v>22</v>
      </c>
      <c r="G33" s="147">
        <v>14</v>
      </c>
      <c r="H33" s="147">
        <v>22</v>
      </c>
      <c r="I33" s="154">
        <v>12</v>
      </c>
      <c r="J33" s="100">
        <v>12</v>
      </c>
      <c r="K33" s="150">
        <v>4</v>
      </c>
      <c r="L33" s="148">
        <v>7</v>
      </c>
      <c r="M33" s="151"/>
      <c r="N33" s="84"/>
    </row>
    <row r="34" spans="1:14" s="85" customFormat="1" ht="16.5" customHeight="1" x14ac:dyDescent="0.2">
      <c r="A34" s="146" t="s">
        <v>147</v>
      </c>
      <c r="B34" s="147">
        <v>9</v>
      </c>
      <c r="C34" s="147">
        <v>11</v>
      </c>
      <c r="D34" s="147">
        <v>11</v>
      </c>
      <c r="E34" s="147">
        <v>11</v>
      </c>
      <c r="F34" s="147">
        <v>11</v>
      </c>
      <c r="G34" s="147">
        <v>35</v>
      </c>
      <c r="H34" s="147">
        <v>47</v>
      </c>
      <c r="I34" s="154">
        <v>60</v>
      </c>
      <c r="J34" s="100">
        <v>55</v>
      </c>
      <c r="K34" s="150">
        <v>28</v>
      </c>
      <c r="L34" s="148">
        <v>25</v>
      </c>
      <c r="M34" s="151"/>
      <c r="N34" s="84"/>
    </row>
    <row r="35" spans="1:14" s="85" customFormat="1" ht="16.5" customHeight="1" x14ac:dyDescent="0.2">
      <c r="A35" s="146" t="s">
        <v>77</v>
      </c>
      <c r="B35" s="147">
        <v>7091</v>
      </c>
      <c r="C35" s="147">
        <v>4618</v>
      </c>
      <c r="D35" s="147">
        <v>2771</v>
      </c>
      <c r="E35" s="147">
        <v>3285</v>
      </c>
      <c r="F35" s="147">
        <v>4120</v>
      </c>
      <c r="G35" s="147">
        <v>5403</v>
      </c>
      <c r="H35" s="147">
        <v>9858</v>
      </c>
      <c r="I35" s="154">
        <v>18339</v>
      </c>
      <c r="J35" s="79">
        <v>14536</v>
      </c>
      <c r="K35" s="150">
        <v>11279</v>
      </c>
      <c r="L35" s="148">
        <v>9775</v>
      </c>
      <c r="M35" s="151"/>
      <c r="N35" s="84"/>
    </row>
    <row r="36" spans="1:14" s="85" customFormat="1" ht="16.5" customHeight="1" x14ac:dyDescent="0.2">
      <c r="A36" s="146" t="s">
        <v>228</v>
      </c>
      <c r="B36" s="147">
        <v>11</v>
      </c>
      <c r="C36" s="147">
        <v>11</v>
      </c>
      <c r="D36" s="147">
        <v>8</v>
      </c>
      <c r="E36" s="147">
        <v>10</v>
      </c>
      <c r="F36" s="147">
        <v>13</v>
      </c>
      <c r="G36" s="147">
        <v>18</v>
      </c>
      <c r="H36" s="147">
        <v>17</v>
      </c>
      <c r="I36" s="154">
        <v>33</v>
      </c>
      <c r="J36" s="100">
        <v>24</v>
      </c>
      <c r="K36" s="150">
        <v>31</v>
      </c>
      <c r="L36" s="148">
        <v>31</v>
      </c>
    </row>
    <row r="37" spans="1:14" ht="12.75" customHeight="1" x14ac:dyDescent="0.2">
      <c r="A37" s="9"/>
      <c r="B37" s="10"/>
      <c r="C37" s="10"/>
      <c r="D37" s="11"/>
      <c r="E37" s="3"/>
    </row>
  </sheetData>
  <phoneticPr fontId="4" type="noConversion"/>
  <pageMargins left="0.5" right="0.5" top="0.5" bottom="0.5" header="0.3" footer="0.3"/>
  <pageSetup orientation="portrait" r:id="rId1"/>
  <headerFooter scaleWithDoc="0">
    <oddFooter>&amp;L&amp;"Century Gothic,Regular"FinCEN SAR - Securities/Futures&amp;R&amp;"Century Gothic,Regular"Page &amp;P of &amp;N</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9:N39"/>
  <sheetViews>
    <sheetView showGridLines="0" zoomScaleNormal="100" workbookViewId="0">
      <selection activeCell="D36" sqref="D36"/>
    </sheetView>
  </sheetViews>
  <sheetFormatPr defaultColWidth="9.140625" defaultRowHeight="12.75" x14ac:dyDescent="0.2"/>
  <cols>
    <col min="1" max="1" width="59.28515625" style="1" customWidth="1"/>
    <col min="2" max="12" width="11.7109375" style="1" customWidth="1"/>
    <col min="13" max="16384" width="9.140625" style="1"/>
  </cols>
  <sheetData>
    <row r="9" spans="1:14" ht="13.5" x14ac:dyDescent="0.25">
      <c r="A9" s="28" t="s">
        <v>223</v>
      </c>
      <c r="B9" s="21"/>
      <c r="C9" s="21"/>
      <c r="D9" s="21"/>
    </row>
    <row r="10" spans="1:14" ht="13.5" x14ac:dyDescent="0.25">
      <c r="A10" s="22"/>
      <c r="B10" s="21"/>
      <c r="C10" s="21"/>
      <c r="D10" s="21"/>
    </row>
    <row r="11" spans="1:14" ht="13.5" x14ac:dyDescent="0.25">
      <c r="A11" s="28" t="s">
        <v>233</v>
      </c>
      <c r="B11" s="21"/>
      <c r="C11" s="21"/>
      <c r="D11" s="21"/>
    </row>
    <row r="12" spans="1:14" ht="13.5" x14ac:dyDescent="0.25">
      <c r="A12" s="72" t="s">
        <v>272</v>
      </c>
      <c r="B12" s="68"/>
      <c r="C12" s="68"/>
      <c r="D12" s="21"/>
    </row>
    <row r="13" spans="1:14" ht="13.5" x14ac:dyDescent="0.25">
      <c r="A13" s="21"/>
      <c r="B13" s="21"/>
      <c r="C13" s="21"/>
      <c r="D13" s="21"/>
    </row>
    <row r="14" spans="1:14" ht="23.25" customHeight="1" x14ac:dyDescent="0.2">
      <c r="A14" s="51" t="s">
        <v>158</v>
      </c>
      <c r="B14" s="30" t="s">
        <v>184</v>
      </c>
      <c r="C14" s="49" t="s">
        <v>188</v>
      </c>
      <c r="D14" s="53" t="s">
        <v>192</v>
      </c>
      <c r="E14" s="53" t="s">
        <v>195</v>
      </c>
      <c r="F14" s="53" t="s">
        <v>196</v>
      </c>
      <c r="G14" s="50" t="s">
        <v>216</v>
      </c>
      <c r="H14" s="53" t="s">
        <v>229</v>
      </c>
      <c r="I14" s="50" t="s">
        <v>230</v>
      </c>
      <c r="J14" s="53" t="s">
        <v>266</v>
      </c>
      <c r="K14" s="76" t="s">
        <v>268</v>
      </c>
      <c r="L14" s="50" t="s">
        <v>271</v>
      </c>
      <c r="M14" s="45"/>
      <c r="N14" s="45"/>
    </row>
    <row r="15" spans="1:14" s="85" customFormat="1" ht="16.5" customHeight="1" x14ac:dyDescent="0.2">
      <c r="A15" s="158" t="s">
        <v>149</v>
      </c>
      <c r="B15" s="159">
        <v>462</v>
      </c>
      <c r="C15" s="137">
        <v>674</v>
      </c>
      <c r="D15" s="137">
        <v>687</v>
      </c>
      <c r="E15" s="137">
        <v>759</v>
      </c>
      <c r="F15" s="137">
        <v>817</v>
      </c>
      <c r="G15" s="137">
        <v>915</v>
      </c>
      <c r="H15" s="137">
        <v>1172</v>
      </c>
      <c r="I15" s="137">
        <v>1345</v>
      </c>
      <c r="J15" s="79">
        <v>1469</v>
      </c>
      <c r="K15" s="160">
        <v>1337</v>
      </c>
      <c r="L15" s="161">
        <v>1516</v>
      </c>
      <c r="M15" s="151"/>
      <c r="N15" s="84"/>
    </row>
    <row r="16" spans="1:14" s="85" customFormat="1" ht="16.5" customHeight="1" x14ac:dyDescent="0.2">
      <c r="A16" s="62" t="s">
        <v>150</v>
      </c>
      <c r="B16" s="159">
        <v>51</v>
      </c>
      <c r="C16" s="137">
        <v>143</v>
      </c>
      <c r="D16" s="137">
        <v>81</v>
      </c>
      <c r="E16" s="137">
        <v>78</v>
      </c>
      <c r="F16" s="137">
        <v>74</v>
      </c>
      <c r="G16" s="137">
        <v>86</v>
      </c>
      <c r="H16" s="137">
        <v>96</v>
      </c>
      <c r="I16" s="137">
        <v>134</v>
      </c>
      <c r="J16" s="100">
        <v>97</v>
      </c>
      <c r="K16" s="160">
        <v>180</v>
      </c>
      <c r="L16" s="161">
        <v>119</v>
      </c>
      <c r="M16" s="151"/>
      <c r="N16" s="84"/>
    </row>
    <row r="17" spans="1:14" s="85" customFormat="1" ht="16.5" customHeight="1" x14ac:dyDescent="0.2">
      <c r="A17" s="62" t="s">
        <v>151</v>
      </c>
      <c r="B17" s="159">
        <v>7559</v>
      </c>
      <c r="C17" s="137">
        <v>7317</v>
      </c>
      <c r="D17" s="137">
        <v>7888</v>
      </c>
      <c r="E17" s="137">
        <v>10535</v>
      </c>
      <c r="F17" s="137">
        <v>11909</v>
      </c>
      <c r="G17" s="137">
        <v>12124</v>
      </c>
      <c r="H17" s="137">
        <v>19262</v>
      </c>
      <c r="I17" s="137">
        <v>36334</v>
      </c>
      <c r="J17" s="79">
        <v>37289</v>
      </c>
      <c r="K17" s="160">
        <v>36849</v>
      </c>
      <c r="L17" s="161">
        <v>36075</v>
      </c>
      <c r="M17" s="151"/>
      <c r="N17" s="84"/>
    </row>
    <row r="18" spans="1:14" s="85" customFormat="1" ht="16.5" customHeight="1" x14ac:dyDescent="0.2">
      <c r="A18" s="62" t="s">
        <v>152</v>
      </c>
      <c r="B18" s="159">
        <v>5</v>
      </c>
      <c r="C18" s="137">
        <v>2</v>
      </c>
      <c r="D18" s="137">
        <v>5</v>
      </c>
      <c r="E18" s="137">
        <v>4</v>
      </c>
      <c r="F18" s="137">
        <v>6</v>
      </c>
      <c r="G18" s="137">
        <v>3</v>
      </c>
      <c r="H18" s="137">
        <v>2</v>
      </c>
      <c r="I18" s="137">
        <v>6</v>
      </c>
      <c r="J18" s="100">
        <v>6</v>
      </c>
      <c r="K18" s="160">
        <v>2</v>
      </c>
      <c r="L18" s="161">
        <v>62</v>
      </c>
      <c r="M18" s="151"/>
      <c r="N18" s="84"/>
    </row>
    <row r="19" spans="1:14" s="85" customFormat="1" ht="16.5" customHeight="1" x14ac:dyDescent="0.2">
      <c r="A19" s="62" t="s">
        <v>153</v>
      </c>
      <c r="B19" s="159">
        <v>215</v>
      </c>
      <c r="C19" s="137">
        <v>160</v>
      </c>
      <c r="D19" s="137">
        <v>100</v>
      </c>
      <c r="E19" s="137">
        <v>70</v>
      </c>
      <c r="F19" s="137">
        <v>63</v>
      </c>
      <c r="G19" s="137">
        <v>109</v>
      </c>
      <c r="H19" s="137">
        <v>1369</v>
      </c>
      <c r="I19" s="137">
        <v>4870</v>
      </c>
      <c r="J19" s="79">
        <v>2105</v>
      </c>
      <c r="K19" s="160">
        <v>1049</v>
      </c>
      <c r="L19" s="161">
        <v>2450</v>
      </c>
      <c r="M19" s="151"/>
      <c r="N19" s="84"/>
    </row>
    <row r="20" spans="1:14" s="85" customFormat="1" ht="16.5" customHeight="1" x14ac:dyDescent="0.2">
      <c r="A20" s="62" t="s">
        <v>154</v>
      </c>
      <c r="B20" s="159">
        <v>37</v>
      </c>
      <c r="C20" s="137">
        <v>52</v>
      </c>
      <c r="D20" s="137">
        <v>71</v>
      </c>
      <c r="E20" s="137">
        <v>91</v>
      </c>
      <c r="F20" s="137">
        <v>125</v>
      </c>
      <c r="G20" s="137">
        <v>121</v>
      </c>
      <c r="H20" s="137">
        <v>250</v>
      </c>
      <c r="I20" s="137">
        <v>196</v>
      </c>
      <c r="J20" s="100">
        <v>193</v>
      </c>
      <c r="K20" s="160">
        <v>153</v>
      </c>
      <c r="L20" s="161">
        <v>181</v>
      </c>
      <c r="M20" s="151"/>
      <c r="N20" s="84"/>
    </row>
    <row r="21" spans="1:14" s="85" customFormat="1" ht="16.5" customHeight="1" x14ac:dyDescent="0.2">
      <c r="A21" s="62" t="s">
        <v>75</v>
      </c>
      <c r="B21" s="137">
        <v>459</v>
      </c>
      <c r="C21" s="137">
        <v>766</v>
      </c>
      <c r="D21" s="137">
        <v>767</v>
      </c>
      <c r="E21" s="137">
        <v>2151</v>
      </c>
      <c r="F21" s="137">
        <v>3701</v>
      </c>
      <c r="G21" s="137">
        <v>1606</v>
      </c>
      <c r="H21" s="137">
        <v>2193</v>
      </c>
      <c r="I21" s="137">
        <v>2509</v>
      </c>
      <c r="J21" s="79">
        <v>2902</v>
      </c>
      <c r="K21" s="160">
        <v>2132</v>
      </c>
      <c r="L21" s="161">
        <v>1721</v>
      </c>
      <c r="M21" s="151"/>
      <c r="N21" s="84"/>
    </row>
    <row r="22" spans="1:14" s="85" customFormat="1" ht="16.5" customHeight="1" x14ac:dyDescent="0.2">
      <c r="A22" s="62" t="s">
        <v>155</v>
      </c>
      <c r="B22" s="137">
        <v>2354</v>
      </c>
      <c r="C22" s="137">
        <v>2903</v>
      </c>
      <c r="D22" s="137">
        <v>3342</v>
      </c>
      <c r="E22" s="137">
        <v>3876</v>
      </c>
      <c r="F22" s="137">
        <v>4336</v>
      </c>
      <c r="G22" s="137">
        <v>6084</v>
      </c>
      <c r="H22" s="137">
        <v>7095</v>
      </c>
      <c r="I22" s="137">
        <v>8212</v>
      </c>
      <c r="J22" s="79">
        <v>11334</v>
      </c>
      <c r="K22" s="160">
        <v>10897</v>
      </c>
      <c r="L22" s="161">
        <v>16708</v>
      </c>
      <c r="M22" s="151"/>
      <c r="N22" s="84"/>
    </row>
    <row r="23" spans="1:14" s="85" customFormat="1" ht="16.5" customHeight="1" x14ac:dyDescent="0.2">
      <c r="A23" s="62" t="s">
        <v>156</v>
      </c>
      <c r="B23" s="137">
        <v>5</v>
      </c>
      <c r="C23" s="137">
        <v>0</v>
      </c>
      <c r="D23" s="137">
        <v>1</v>
      </c>
      <c r="E23" s="137">
        <v>1</v>
      </c>
      <c r="F23" s="137">
        <v>4</v>
      </c>
      <c r="G23" s="137">
        <v>1</v>
      </c>
      <c r="H23" s="137">
        <v>3</v>
      </c>
      <c r="I23" s="137">
        <v>1</v>
      </c>
      <c r="J23" s="79">
        <v>0</v>
      </c>
      <c r="K23" s="160">
        <v>0</v>
      </c>
      <c r="L23" s="161">
        <v>2</v>
      </c>
      <c r="M23" s="151"/>
      <c r="N23" s="84"/>
    </row>
    <row r="24" spans="1:14" s="85" customFormat="1" ht="16.5" customHeight="1" x14ac:dyDescent="0.2">
      <c r="A24" s="62" t="s">
        <v>157</v>
      </c>
      <c r="B24" s="137">
        <v>1317</v>
      </c>
      <c r="C24" s="137">
        <v>1125</v>
      </c>
      <c r="D24" s="137">
        <v>711</v>
      </c>
      <c r="E24" s="137">
        <v>674</v>
      </c>
      <c r="F24" s="137">
        <v>489</v>
      </c>
      <c r="G24" s="137">
        <v>896</v>
      </c>
      <c r="H24" s="137">
        <v>1198</v>
      </c>
      <c r="I24" s="137">
        <v>892</v>
      </c>
      <c r="J24" s="100">
        <v>997</v>
      </c>
      <c r="K24" s="160">
        <v>1111</v>
      </c>
      <c r="L24" s="161">
        <v>1238</v>
      </c>
      <c r="M24" s="151"/>
      <c r="N24" s="84"/>
    </row>
    <row r="25" spans="1:14" ht="13.5" x14ac:dyDescent="0.25">
      <c r="A25" s="21"/>
      <c r="B25" s="21"/>
      <c r="C25" s="21"/>
      <c r="D25" s="21"/>
    </row>
    <row r="26" spans="1:14" x14ac:dyDescent="0.2">
      <c r="A26" s="5"/>
      <c r="B26" s="12"/>
      <c r="C26" s="12"/>
      <c r="D26" s="12"/>
    </row>
    <row r="39" ht="9.75" customHeight="1" x14ac:dyDescent="0.2"/>
  </sheetData>
  <phoneticPr fontId="4" type="noConversion"/>
  <pageMargins left="0.5" right="0.5" top="0.5" bottom="0.75" header="0.3" footer="0.3"/>
  <pageSetup orientation="portrait" r:id="rId1"/>
  <headerFooter scaleWithDoc="0">
    <oddFooter>&amp;L&amp;"Century Gothic,Regular"FinCEN SAR - Securities/Futures&amp;R&amp;"Century Gothic,Regular"Page &amp;P of &amp;N</oddFooter>
  </headerFooter>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9:O29"/>
  <sheetViews>
    <sheetView showGridLines="0" workbookViewId="0">
      <selection activeCell="M25" sqref="M25"/>
    </sheetView>
  </sheetViews>
  <sheetFormatPr defaultRowHeight="12.75" x14ac:dyDescent="0.2"/>
  <cols>
    <col min="1" max="1" width="33.28515625" customWidth="1"/>
    <col min="2" max="12" width="11.7109375" customWidth="1"/>
  </cols>
  <sheetData>
    <row r="9" spans="1:15" ht="13.5" x14ac:dyDescent="0.25">
      <c r="A9" s="20" t="s">
        <v>225</v>
      </c>
      <c r="B9" s="68"/>
      <c r="C9" s="68"/>
      <c r="D9" s="68"/>
      <c r="E9" s="68"/>
      <c r="F9" s="68"/>
      <c r="G9" s="21"/>
    </row>
    <row r="10" spans="1:15" ht="13.5" x14ac:dyDescent="0.25">
      <c r="A10" s="20"/>
      <c r="B10" s="21"/>
      <c r="C10" s="21"/>
      <c r="D10" s="21"/>
      <c r="E10" s="21"/>
      <c r="F10" s="21"/>
      <c r="G10" s="21"/>
    </row>
    <row r="11" spans="1:15" ht="13.5" x14ac:dyDescent="0.25">
      <c r="A11" s="20" t="s">
        <v>232</v>
      </c>
      <c r="B11" s="68"/>
      <c r="C11" s="68"/>
      <c r="D11" s="68"/>
      <c r="E11" s="68"/>
      <c r="F11" s="68"/>
      <c r="G11" s="21"/>
    </row>
    <row r="12" spans="1:15" ht="13.5" x14ac:dyDescent="0.25">
      <c r="A12" s="72" t="s">
        <v>272</v>
      </c>
      <c r="B12" s="68"/>
      <c r="C12" s="68"/>
      <c r="D12" s="68"/>
      <c r="E12" s="68"/>
      <c r="F12" s="68"/>
      <c r="G12" s="21"/>
    </row>
    <row r="13" spans="1:15" ht="13.5" x14ac:dyDescent="0.25">
      <c r="A13" s="22"/>
      <c r="B13" s="21"/>
      <c r="C13" s="21"/>
      <c r="D13" s="21"/>
      <c r="E13" s="21"/>
      <c r="F13" s="21"/>
      <c r="G13" s="21"/>
      <c r="H13" s="39"/>
    </row>
    <row r="14" spans="1:15" ht="24.75" customHeight="1" x14ac:dyDescent="0.25">
      <c r="A14" s="30" t="s">
        <v>159</v>
      </c>
      <c r="B14" s="40" t="s">
        <v>184</v>
      </c>
      <c r="C14" s="40" t="s">
        <v>188</v>
      </c>
      <c r="D14" s="40" t="s">
        <v>192</v>
      </c>
      <c r="E14" s="40" t="s">
        <v>195</v>
      </c>
      <c r="F14" s="58" t="s">
        <v>196</v>
      </c>
      <c r="G14" s="58" t="s">
        <v>216</v>
      </c>
      <c r="H14" s="58" t="s">
        <v>229</v>
      </c>
      <c r="I14" s="58" t="s">
        <v>230</v>
      </c>
      <c r="J14" s="58" t="s">
        <v>266</v>
      </c>
      <c r="K14" s="58" t="s">
        <v>268</v>
      </c>
      <c r="L14" s="58" t="s">
        <v>271</v>
      </c>
      <c r="M14" s="44"/>
      <c r="N14" s="44"/>
      <c r="O14" s="39"/>
    </row>
    <row r="15" spans="1:15" s="163" customFormat="1" ht="16.5" customHeight="1" x14ac:dyDescent="0.2">
      <c r="A15" s="62" t="s">
        <v>160</v>
      </c>
      <c r="B15" s="159">
        <v>0</v>
      </c>
      <c r="C15" s="159">
        <v>2</v>
      </c>
      <c r="D15" s="159">
        <v>0</v>
      </c>
      <c r="E15" s="159">
        <v>1</v>
      </c>
      <c r="F15" s="162">
        <v>1</v>
      </c>
      <c r="G15" s="159">
        <v>2</v>
      </c>
      <c r="H15" s="159">
        <v>0</v>
      </c>
      <c r="I15" s="159">
        <v>3</v>
      </c>
      <c r="J15" s="100">
        <v>2</v>
      </c>
      <c r="K15" s="86">
        <v>2</v>
      </c>
      <c r="L15" s="86">
        <v>1</v>
      </c>
      <c r="M15" s="130"/>
      <c r="N15" s="159"/>
      <c r="O15" s="113"/>
    </row>
    <row r="16" spans="1:15" s="163" customFormat="1" ht="16.5" customHeight="1" x14ac:dyDescent="0.2">
      <c r="A16" s="62" t="s">
        <v>161</v>
      </c>
      <c r="B16" s="159">
        <v>31</v>
      </c>
      <c r="C16" s="159">
        <v>43</v>
      </c>
      <c r="D16" s="159">
        <v>50</v>
      </c>
      <c r="E16" s="159">
        <v>31</v>
      </c>
      <c r="F16" s="162">
        <v>34</v>
      </c>
      <c r="G16" s="159">
        <v>62</v>
      </c>
      <c r="H16" s="159">
        <v>42</v>
      </c>
      <c r="I16" s="159">
        <v>21</v>
      </c>
      <c r="J16" s="100">
        <v>21</v>
      </c>
      <c r="K16" s="86">
        <v>26</v>
      </c>
      <c r="L16" s="86">
        <v>20</v>
      </c>
      <c r="M16" s="130"/>
      <c r="N16" s="159"/>
      <c r="O16" s="113"/>
    </row>
    <row r="17" spans="1:15" s="163" customFormat="1" ht="16.5" customHeight="1" x14ac:dyDescent="0.2">
      <c r="A17" s="62" t="s">
        <v>162</v>
      </c>
      <c r="B17" s="159">
        <v>0</v>
      </c>
      <c r="C17" s="159">
        <v>0</v>
      </c>
      <c r="D17" s="159">
        <v>0</v>
      </c>
      <c r="E17" s="159">
        <v>0</v>
      </c>
      <c r="F17" s="162">
        <v>1</v>
      </c>
      <c r="G17" s="159">
        <v>1</v>
      </c>
      <c r="H17" s="159">
        <v>0</v>
      </c>
      <c r="I17" s="159">
        <v>1</v>
      </c>
      <c r="J17" s="100">
        <v>1</v>
      </c>
      <c r="K17" s="86">
        <v>2</v>
      </c>
      <c r="L17" s="86">
        <v>1</v>
      </c>
      <c r="M17" s="130"/>
      <c r="N17" s="159"/>
      <c r="O17" s="113"/>
    </row>
    <row r="18" spans="1:15" s="163" customFormat="1" ht="16.5" customHeight="1" x14ac:dyDescent="0.2">
      <c r="A18" s="62" t="s">
        <v>163</v>
      </c>
      <c r="B18" s="159">
        <v>2</v>
      </c>
      <c r="C18" s="159">
        <v>1</v>
      </c>
      <c r="D18" s="159">
        <v>10</v>
      </c>
      <c r="E18" s="159">
        <v>1</v>
      </c>
      <c r="F18" s="162">
        <v>5</v>
      </c>
      <c r="G18" s="159">
        <v>4</v>
      </c>
      <c r="H18" s="159">
        <v>7</v>
      </c>
      <c r="I18" s="159">
        <v>4</v>
      </c>
      <c r="J18" s="100">
        <v>2</v>
      </c>
      <c r="K18" s="86">
        <v>4</v>
      </c>
      <c r="L18" s="86">
        <v>2</v>
      </c>
      <c r="M18" s="130"/>
      <c r="N18" s="159"/>
      <c r="O18" s="113"/>
    </row>
    <row r="19" spans="1:15" s="163" customFormat="1" ht="16.5" customHeight="1" x14ac:dyDescent="0.2">
      <c r="A19" s="62" t="s">
        <v>164</v>
      </c>
      <c r="B19" s="159">
        <v>89</v>
      </c>
      <c r="C19" s="159">
        <v>79</v>
      </c>
      <c r="D19" s="159">
        <v>134</v>
      </c>
      <c r="E19" s="159">
        <v>254</v>
      </c>
      <c r="F19" s="162">
        <v>263</v>
      </c>
      <c r="G19" s="159">
        <v>542</v>
      </c>
      <c r="H19" s="159">
        <v>512</v>
      </c>
      <c r="I19" s="159">
        <v>118</v>
      </c>
      <c r="J19" s="100">
        <v>85</v>
      </c>
      <c r="K19" s="86">
        <v>67</v>
      </c>
      <c r="L19" s="86">
        <v>76</v>
      </c>
      <c r="M19" s="130"/>
      <c r="N19" s="159"/>
      <c r="O19" s="113"/>
    </row>
    <row r="20" spans="1:15" s="163" customFormat="1" ht="16.5" customHeight="1" x14ac:dyDescent="0.2">
      <c r="A20" s="62" t="s">
        <v>165</v>
      </c>
      <c r="B20" s="159">
        <v>11864</v>
      </c>
      <c r="C20" s="159">
        <v>11997</v>
      </c>
      <c r="D20" s="159">
        <v>17526</v>
      </c>
      <c r="E20" s="159">
        <v>31520</v>
      </c>
      <c r="F20" s="162">
        <v>29325</v>
      </c>
      <c r="G20" s="159">
        <v>29359</v>
      </c>
      <c r="H20" s="159">
        <v>35495</v>
      </c>
      <c r="I20" s="159">
        <v>49411</v>
      </c>
      <c r="J20" s="79">
        <v>51789</v>
      </c>
      <c r="K20" s="86">
        <v>46892</v>
      </c>
      <c r="L20" s="86">
        <v>47773</v>
      </c>
      <c r="M20" s="130"/>
      <c r="N20" s="159"/>
      <c r="O20" s="113"/>
    </row>
    <row r="21" spans="1:15" s="163" customFormat="1" ht="16.5" customHeight="1" x14ac:dyDescent="0.2">
      <c r="A21" s="164" t="s">
        <v>166</v>
      </c>
      <c r="B21" s="159">
        <v>8</v>
      </c>
      <c r="C21" s="159">
        <v>6</v>
      </c>
      <c r="D21" s="159">
        <v>5</v>
      </c>
      <c r="E21" s="159">
        <v>2</v>
      </c>
      <c r="F21" s="162">
        <v>5</v>
      </c>
      <c r="G21" s="159">
        <v>16</v>
      </c>
      <c r="H21" s="159">
        <v>5</v>
      </c>
      <c r="I21" s="159">
        <v>4</v>
      </c>
      <c r="J21" s="100">
        <v>6</v>
      </c>
      <c r="K21" s="86">
        <v>8</v>
      </c>
      <c r="L21" s="86">
        <v>5</v>
      </c>
      <c r="M21" s="130"/>
      <c r="N21" s="159"/>
      <c r="O21" s="113"/>
    </row>
    <row r="22" spans="1:15" s="163" customFormat="1" ht="16.5" customHeight="1" x14ac:dyDescent="0.2">
      <c r="A22" s="62" t="s">
        <v>167</v>
      </c>
      <c r="B22" s="159">
        <v>355</v>
      </c>
      <c r="C22" s="159">
        <v>497</v>
      </c>
      <c r="D22" s="159">
        <v>521</v>
      </c>
      <c r="E22" s="159">
        <v>722</v>
      </c>
      <c r="F22" s="162">
        <v>605</v>
      </c>
      <c r="G22" s="159">
        <v>688</v>
      </c>
      <c r="H22" s="159">
        <v>593</v>
      </c>
      <c r="I22" s="159">
        <v>452</v>
      </c>
      <c r="J22" s="100">
        <v>346</v>
      </c>
      <c r="K22" s="86">
        <v>302</v>
      </c>
      <c r="L22" s="86">
        <v>277</v>
      </c>
      <c r="M22" s="130"/>
      <c r="N22" s="159"/>
      <c r="O22" s="113"/>
    </row>
    <row r="23" spans="1:15" s="163" customFormat="1" ht="16.5" customHeight="1" x14ac:dyDescent="0.2">
      <c r="A23" s="62" t="s">
        <v>168</v>
      </c>
      <c r="B23" s="159">
        <v>6374</v>
      </c>
      <c r="C23" s="159">
        <v>5726</v>
      </c>
      <c r="D23" s="159">
        <v>6912</v>
      </c>
      <c r="E23" s="159">
        <v>9388</v>
      </c>
      <c r="F23" s="162">
        <v>11465</v>
      </c>
      <c r="G23" s="159">
        <v>15030</v>
      </c>
      <c r="H23" s="159">
        <v>18447</v>
      </c>
      <c r="I23" s="159">
        <v>25753</v>
      </c>
      <c r="J23" s="79">
        <v>25888</v>
      </c>
      <c r="K23" s="86">
        <v>28762</v>
      </c>
      <c r="L23" s="86">
        <v>36140</v>
      </c>
      <c r="M23" s="130"/>
      <c r="N23" s="159"/>
      <c r="O23" s="113"/>
    </row>
    <row r="24" spans="1:15" s="163" customFormat="1" ht="16.5" customHeight="1" x14ac:dyDescent="0.2">
      <c r="A24" s="62" t="s">
        <v>169</v>
      </c>
      <c r="B24" s="159">
        <v>32</v>
      </c>
      <c r="C24" s="159">
        <v>29</v>
      </c>
      <c r="D24" s="159">
        <v>34</v>
      </c>
      <c r="E24" s="159">
        <v>39</v>
      </c>
      <c r="F24" s="162">
        <v>34</v>
      </c>
      <c r="G24" s="159">
        <v>16</v>
      </c>
      <c r="H24" s="159">
        <v>14</v>
      </c>
      <c r="I24" s="159">
        <v>10</v>
      </c>
      <c r="J24" s="100">
        <v>12</v>
      </c>
      <c r="K24" s="86">
        <v>11</v>
      </c>
      <c r="L24" s="86">
        <v>6</v>
      </c>
      <c r="M24" s="130"/>
      <c r="N24" s="159"/>
      <c r="O24" s="113"/>
    </row>
    <row r="25" spans="1:15" s="163" customFormat="1" ht="16.5" customHeight="1" x14ac:dyDescent="0.2">
      <c r="A25" s="62" t="s">
        <v>75</v>
      </c>
      <c r="B25" s="159">
        <v>6297</v>
      </c>
      <c r="C25" s="159">
        <v>3439</v>
      </c>
      <c r="D25" s="159">
        <v>1637</v>
      </c>
      <c r="E25" s="159">
        <v>1556</v>
      </c>
      <c r="F25" s="162">
        <v>1941</v>
      </c>
      <c r="G25" s="159">
        <v>1787</v>
      </c>
      <c r="H25" s="159">
        <v>1647</v>
      </c>
      <c r="I25" s="159">
        <v>2004</v>
      </c>
      <c r="J25" s="79">
        <v>1714</v>
      </c>
      <c r="K25" s="86">
        <v>1498</v>
      </c>
      <c r="L25" s="86">
        <v>2238</v>
      </c>
      <c r="M25" s="130"/>
      <c r="N25" s="159"/>
      <c r="O25" s="113"/>
    </row>
    <row r="26" spans="1:15" s="163" customFormat="1" ht="16.5" customHeight="1" x14ac:dyDescent="0.2">
      <c r="A26" s="62" t="s">
        <v>226</v>
      </c>
      <c r="B26" s="159">
        <v>25</v>
      </c>
      <c r="C26" s="159">
        <v>13</v>
      </c>
      <c r="D26" s="159">
        <v>23</v>
      </c>
      <c r="E26" s="159">
        <v>13</v>
      </c>
      <c r="F26" s="162">
        <v>29</v>
      </c>
      <c r="G26" s="159">
        <v>38</v>
      </c>
      <c r="H26" s="159">
        <v>26</v>
      </c>
      <c r="I26" s="159">
        <v>17</v>
      </c>
      <c r="J26" s="100">
        <v>23</v>
      </c>
      <c r="K26" s="86">
        <v>36</v>
      </c>
      <c r="L26" s="86">
        <v>12</v>
      </c>
      <c r="M26" s="130"/>
      <c r="N26" s="159"/>
      <c r="O26" s="113"/>
    </row>
    <row r="27" spans="1:15" ht="15" customHeight="1" x14ac:dyDescent="0.25">
      <c r="A27" s="21"/>
      <c r="B27" s="21"/>
      <c r="C27" s="21"/>
      <c r="D27" s="21"/>
      <c r="E27" s="21"/>
      <c r="F27" s="21"/>
      <c r="G27" s="21"/>
      <c r="H27" s="39"/>
      <c r="K27" s="21"/>
      <c r="L27" s="21"/>
      <c r="M27" s="21"/>
      <c r="N27" s="21"/>
      <c r="O27" s="39"/>
    </row>
    <row r="28" spans="1:15" ht="15" customHeight="1" x14ac:dyDescent="0.3">
      <c r="A28" s="27"/>
      <c r="B28" s="27"/>
      <c r="C28" s="27"/>
      <c r="D28" s="27"/>
      <c r="E28" s="27"/>
      <c r="F28" s="27"/>
      <c r="G28" s="27"/>
      <c r="H28" s="27"/>
      <c r="M28" s="39"/>
    </row>
    <row r="29" spans="1:15" ht="22.5" customHeight="1" x14ac:dyDescent="0.25">
      <c r="A29" s="39"/>
      <c r="B29" s="39"/>
      <c r="C29" s="39"/>
      <c r="D29" s="39"/>
      <c r="E29" s="39"/>
      <c r="F29" s="39"/>
      <c r="G29" s="39"/>
      <c r="H29" s="39"/>
    </row>
  </sheetData>
  <phoneticPr fontId="4" type="noConversion"/>
  <pageMargins left="0.5" right="0.5" top="0.5" bottom="0.5" header="0.3" footer="0.3"/>
  <pageSetup orientation="portrait" r:id="rId1"/>
  <headerFooter>
    <oddFooter>&amp;L&amp;"Century Gothic,Regular"FinCEN SAR - Securities/Futures&amp;R&amp;"Century Gothic,Regular"Page &amp;P of &amp;N</oddFooter>
  </headerFooter>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6:N28"/>
  <sheetViews>
    <sheetView showGridLines="0" workbookViewId="0">
      <selection activeCell="N10" sqref="N10"/>
    </sheetView>
  </sheetViews>
  <sheetFormatPr defaultRowHeight="12.75" x14ac:dyDescent="0.2"/>
  <cols>
    <col min="1" max="1" width="50.28515625" customWidth="1"/>
    <col min="2" max="12" width="11.7109375" customWidth="1"/>
  </cols>
  <sheetData>
    <row r="6" spans="1:14" ht="16.5" customHeight="1" x14ac:dyDescent="0.2"/>
    <row r="7" spans="1:14" ht="14.25" customHeight="1" x14ac:dyDescent="0.2"/>
    <row r="8" spans="1:14" ht="17.25" customHeight="1" x14ac:dyDescent="0.25">
      <c r="A8" s="20" t="s">
        <v>223</v>
      </c>
      <c r="B8" s="21"/>
      <c r="C8" s="21"/>
      <c r="D8" s="21"/>
      <c r="E8" s="21"/>
    </row>
    <row r="9" spans="1:14" ht="12.75" customHeight="1" x14ac:dyDescent="0.25">
      <c r="A9" s="20"/>
      <c r="B9" s="21"/>
      <c r="C9" s="21"/>
      <c r="D9" s="21"/>
      <c r="E9" s="21"/>
    </row>
    <row r="10" spans="1:14" ht="13.5" customHeight="1" x14ac:dyDescent="0.2">
      <c r="A10" s="63" t="s">
        <v>231</v>
      </c>
      <c r="B10" s="42"/>
      <c r="C10" s="42"/>
      <c r="D10" s="42"/>
      <c r="E10" s="42"/>
    </row>
    <row r="11" spans="1:14" ht="13.5" x14ac:dyDescent="0.25">
      <c r="A11" s="22" t="s">
        <v>272</v>
      </c>
      <c r="B11" s="1"/>
      <c r="C11" s="1"/>
      <c r="D11" s="1"/>
      <c r="E11" s="1"/>
    </row>
    <row r="12" spans="1:14" x14ac:dyDescent="0.2">
      <c r="A12" s="2"/>
      <c r="B12" s="1"/>
      <c r="C12" s="1"/>
      <c r="D12" s="1"/>
      <c r="E12" s="1"/>
    </row>
    <row r="13" spans="1:14" ht="23.25" customHeight="1" x14ac:dyDescent="0.2">
      <c r="A13" s="30" t="s">
        <v>179</v>
      </c>
      <c r="B13" s="40" t="s">
        <v>184</v>
      </c>
      <c r="C13" s="40" t="s">
        <v>188</v>
      </c>
      <c r="D13" s="40" t="s">
        <v>192</v>
      </c>
      <c r="E13" s="40" t="s">
        <v>195</v>
      </c>
      <c r="F13" s="58" t="s">
        <v>196</v>
      </c>
      <c r="G13" s="58" t="s">
        <v>216</v>
      </c>
      <c r="H13" s="58" t="s">
        <v>229</v>
      </c>
      <c r="I13" s="58" t="s">
        <v>230</v>
      </c>
      <c r="J13" s="58" t="s">
        <v>266</v>
      </c>
      <c r="K13" s="58" t="s">
        <v>268</v>
      </c>
      <c r="L13" s="58" t="s">
        <v>271</v>
      </c>
      <c r="M13" s="46"/>
      <c r="N13" s="46"/>
    </row>
    <row r="14" spans="1:14" s="163" customFormat="1" ht="16.5" customHeight="1" x14ac:dyDescent="0.2">
      <c r="A14" s="62" t="s">
        <v>220</v>
      </c>
      <c r="B14" s="165">
        <v>17860</v>
      </c>
      <c r="C14" s="165">
        <v>16216</v>
      </c>
      <c r="D14" s="159">
        <v>15718</v>
      </c>
      <c r="E14" s="159">
        <v>20092</v>
      </c>
      <c r="F14" s="162">
        <v>22107</v>
      </c>
      <c r="G14" s="159">
        <v>31326</v>
      </c>
      <c r="H14" s="159">
        <v>38695</v>
      </c>
      <c r="I14" s="159">
        <v>58717</v>
      </c>
      <c r="J14" s="166">
        <v>61741</v>
      </c>
      <c r="K14" s="167">
        <v>68630</v>
      </c>
      <c r="L14" s="167">
        <v>81356</v>
      </c>
      <c r="M14" s="168"/>
      <c r="N14" s="169"/>
    </row>
    <row r="15" spans="1:14" s="163" customFormat="1" ht="16.5" customHeight="1" x14ac:dyDescent="0.2">
      <c r="A15" s="62" t="s">
        <v>198</v>
      </c>
      <c r="B15" s="170" t="s">
        <v>81</v>
      </c>
      <c r="C15" s="170" t="s">
        <v>81</v>
      </c>
      <c r="D15" s="170" t="s">
        <v>81</v>
      </c>
      <c r="E15" s="170" t="s">
        <v>81</v>
      </c>
      <c r="F15" s="159">
        <v>188</v>
      </c>
      <c r="G15" s="159">
        <v>283</v>
      </c>
      <c r="H15" s="159">
        <v>98</v>
      </c>
      <c r="I15" s="159">
        <v>294</v>
      </c>
      <c r="J15" s="166">
        <v>319</v>
      </c>
      <c r="K15" s="167">
        <v>372</v>
      </c>
      <c r="L15" s="167">
        <v>351</v>
      </c>
      <c r="M15" s="168"/>
      <c r="N15" s="169"/>
    </row>
    <row r="16" spans="1:14" s="163" customFormat="1" ht="16.5" customHeight="1" x14ac:dyDescent="0.2">
      <c r="A16" s="62" t="s">
        <v>221</v>
      </c>
      <c r="B16" s="165">
        <v>1840</v>
      </c>
      <c r="C16" s="165">
        <v>1484</v>
      </c>
      <c r="D16" s="159">
        <v>1242</v>
      </c>
      <c r="E16" s="159">
        <v>1483</v>
      </c>
      <c r="F16" s="162">
        <v>1807</v>
      </c>
      <c r="G16" s="159">
        <v>3130</v>
      </c>
      <c r="H16" s="159">
        <v>2233</v>
      </c>
      <c r="I16" s="159">
        <v>2751</v>
      </c>
      <c r="J16" s="166">
        <v>2121</v>
      </c>
      <c r="K16" s="167">
        <v>3060</v>
      </c>
      <c r="L16" s="167">
        <v>3200</v>
      </c>
      <c r="M16" s="168"/>
      <c r="N16" s="169"/>
    </row>
    <row r="17" spans="1:14" s="163" customFormat="1" ht="16.5" customHeight="1" x14ac:dyDescent="0.2">
      <c r="A17" s="62" t="s">
        <v>170</v>
      </c>
      <c r="B17" s="165">
        <v>796</v>
      </c>
      <c r="C17" s="165">
        <v>1325</v>
      </c>
      <c r="D17" s="159">
        <v>1344</v>
      </c>
      <c r="E17" s="159">
        <v>171</v>
      </c>
      <c r="F17" s="162">
        <v>540</v>
      </c>
      <c r="G17" s="159">
        <v>308</v>
      </c>
      <c r="H17" s="159">
        <v>208</v>
      </c>
      <c r="I17" s="159">
        <v>173</v>
      </c>
      <c r="J17" s="166">
        <v>51</v>
      </c>
      <c r="K17" s="167">
        <v>58</v>
      </c>
      <c r="L17" s="167">
        <v>40</v>
      </c>
      <c r="M17" s="168"/>
      <c r="N17" s="169"/>
    </row>
    <row r="18" spans="1:14" s="163" customFormat="1" ht="16.5" customHeight="1" x14ac:dyDescent="0.2">
      <c r="A18" s="62" t="s">
        <v>174</v>
      </c>
      <c r="B18" s="165">
        <v>1058</v>
      </c>
      <c r="C18" s="165">
        <v>1264</v>
      </c>
      <c r="D18" s="159">
        <v>1469</v>
      </c>
      <c r="E18" s="159">
        <v>2110</v>
      </c>
      <c r="F18" s="162">
        <v>2128</v>
      </c>
      <c r="G18" s="159">
        <v>3475</v>
      </c>
      <c r="H18" s="159">
        <v>3944</v>
      </c>
      <c r="I18" s="159">
        <v>4171</v>
      </c>
      <c r="J18" s="166">
        <v>6625</v>
      </c>
      <c r="K18" s="167">
        <v>11089</v>
      </c>
      <c r="L18" s="167">
        <v>8064</v>
      </c>
      <c r="M18" s="168"/>
      <c r="N18" s="169"/>
    </row>
    <row r="19" spans="1:14" s="163" customFormat="1" ht="16.5" customHeight="1" x14ac:dyDescent="0.2">
      <c r="A19" s="62" t="s">
        <v>173</v>
      </c>
      <c r="B19" s="165">
        <v>12356</v>
      </c>
      <c r="C19" s="165">
        <v>13862</v>
      </c>
      <c r="D19" s="159">
        <v>13603</v>
      </c>
      <c r="E19" s="159">
        <v>17593</v>
      </c>
      <c r="F19" s="162">
        <v>20203</v>
      </c>
      <c r="G19" s="159">
        <v>22118</v>
      </c>
      <c r="H19" s="159">
        <v>27210</v>
      </c>
      <c r="I19" s="159">
        <v>46773</v>
      </c>
      <c r="J19" s="166">
        <v>47497</v>
      </c>
      <c r="K19" s="167">
        <v>49136</v>
      </c>
      <c r="L19" s="167">
        <v>58456</v>
      </c>
      <c r="M19" s="168"/>
      <c r="N19" s="169"/>
    </row>
    <row r="20" spans="1:14" s="163" customFormat="1" ht="16.5" customHeight="1" x14ac:dyDescent="0.2">
      <c r="A20" s="62" t="s">
        <v>222</v>
      </c>
      <c r="B20" s="165">
        <v>1638</v>
      </c>
      <c r="C20" s="165">
        <v>2285</v>
      </c>
      <c r="D20" s="159">
        <v>2104</v>
      </c>
      <c r="E20" s="159">
        <v>4091</v>
      </c>
      <c r="F20" s="162">
        <v>5910</v>
      </c>
      <c r="G20" s="159">
        <v>8423</v>
      </c>
      <c r="H20" s="159">
        <v>11087</v>
      </c>
      <c r="I20" s="159">
        <v>13546</v>
      </c>
      <c r="J20" s="166">
        <v>17219</v>
      </c>
      <c r="K20" s="167">
        <v>18170</v>
      </c>
      <c r="L20" s="167">
        <v>11935</v>
      </c>
      <c r="M20" s="168"/>
      <c r="N20" s="169"/>
    </row>
    <row r="21" spans="1:14" s="163" customFormat="1" ht="16.5" customHeight="1" x14ac:dyDescent="0.2">
      <c r="A21" s="164" t="s">
        <v>187</v>
      </c>
      <c r="B21" s="165">
        <v>864</v>
      </c>
      <c r="C21" s="165">
        <v>911</v>
      </c>
      <c r="D21" s="159">
        <v>1179</v>
      </c>
      <c r="E21" s="159">
        <v>1664</v>
      </c>
      <c r="F21" s="162">
        <v>2183</v>
      </c>
      <c r="G21" s="159">
        <v>3749</v>
      </c>
      <c r="H21" s="159">
        <v>5430</v>
      </c>
      <c r="I21" s="159">
        <v>5403</v>
      </c>
      <c r="J21" s="166">
        <v>8502</v>
      </c>
      <c r="K21" s="167">
        <v>10458</v>
      </c>
      <c r="L21" s="167">
        <v>9664</v>
      </c>
      <c r="M21" s="168"/>
      <c r="N21" s="169"/>
    </row>
    <row r="22" spans="1:14" s="163" customFormat="1" ht="16.5" customHeight="1" x14ac:dyDescent="0.2">
      <c r="A22" s="62" t="s">
        <v>75</v>
      </c>
      <c r="B22" s="159">
        <v>3229</v>
      </c>
      <c r="C22" s="159">
        <v>3334</v>
      </c>
      <c r="D22" s="159">
        <v>4225</v>
      </c>
      <c r="E22" s="159">
        <v>4916</v>
      </c>
      <c r="F22" s="162">
        <v>5166</v>
      </c>
      <c r="G22" s="159">
        <v>3439</v>
      </c>
      <c r="H22" s="159">
        <v>4389</v>
      </c>
      <c r="I22" s="159">
        <v>6121</v>
      </c>
      <c r="J22" s="166">
        <v>7151</v>
      </c>
      <c r="K22" s="167">
        <v>8931</v>
      </c>
      <c r="L22" s="167">
        <v>7408</v>
      </c>
      <c r="M22" s="168"/>
      <c r="N22" s="169"/>
    </row>
    <row r="23" spans="1:14" s="163" customFormat="1" ht="16.5" customHeight="1" x14ac:dyDescent="0.2">
      <c r="A23" s="62" t="s">
        <v>171</v>
      </c>
      <c r="B23" s="159">
        <v>174</v>
      </c>
      <c r="C23" s="159">
        <v>112</v>
      </c>
      <c r="D23" s="159">
        <v>85</v>
      </c>
      <c r="E23" s="159">
        <v>24</v>
      </c>
      <c r="F23" s="162">
        <v>186</v>
      </c>
      <c r="G23" s="159">
        <v>1623</v>
      </c>
      <c r="H23" s="159">
        <v>740</v>
      </c>
      <c r="I23" s="159">
        <v>1827</v>
      </c>
      <c r="J23" s="166">
        <v>1875</v>
      </c>
      <c r="K23" s="167">
        <v>2944</v>
      </c>
      <c r="L23" s="167">
        <v>3057</v>
      </c>
      <c r="M23" s="168"/>
      <c r="N23" s="169"/>
    </row>
    <row r="24" spans="1:14" s="163" customFormat="1" ht="16.5" customHeight="1" x14ac:dyDescent="0.2">
      <c r="A24" s="62" t="s">
        <v>199</v>
      </c>
      <c r="B24" s="170" t="s">
        <v>81</v>
      </c>
      <c r="C24" s="170" t="s">
        <v>81</v>
      </c>
      <c r="D24" s="170" t="s">
        <v>81</v>
      </c>
      <c r="E24" s="170" t="s">
        <v>81</v>
      </c>
      <c r="F24" s="159">
        <v>161</v>
      </c>
      <c r="G24" s="159">
        <v>2079</v>
      </c>
      <c r="H24" s="159">
        <v>4294</v>
      </c>
      <c r="I24" s="159">
        <v>6503</v>
      </c>
      <c r="J24" s="166">
        <v>9914</v>
      </c>
      <c r="K24" s="167">
        <v>12602</v>
      </c>
      <c r="L24" s="167">
        <v>11663</v>
      </c>
      <c r="M24" s="168"/>
      <c r="N24" s="169"/>
    </row>
    <row r="25" spans="1:14" s="163" customFormat="1" ht="16.5" customHeight="1" x14ac:dyDescent="0.2">
      <c r="A25" s="62" t="s">
        <v>172</v>
      </c>
      <c r="B25" s="159">
        <v>9743</v>
      </c>
      <c r="C25" s="159">
        <v>10748</v>
      </c>
      <c r="D25" s="159">
        <v>11123</v>
      </c>
      <c r="E25" s="159">
        <v>13203</v>
      </c>
      <c r="F25" s="162">
        <v>13683</v>
      </c>
      <c r="G25" s="159">
        <v>16788</v>
      </c>
      <c r="H25" s="159">
        <v>21437</v>
      </c>
      <c r="I25" s="159">
        <v>26037</v>
      </c>
      <c r="J25" s="166">
        <v>32561</v>
      </c>
      <c r="K25" s="167">
        <v>37757</v>
      </c>
      <c r="L25" s="167">
        <v>52211</v>
      </c>
      <c r="M25" s="168"/>
      <c r="N25" s="169"/>
    </row>
    <row r="26" spans="1:14" x14ac:dyDescent="0.2">
      <c r="A26" s="1"/>
      <c r="B26" s="1"/>
      <c r="C26" s="1"/>
      <c r="D26" s="1"/>
      <c r="E26" s="1"/>
      <c r="F26" s="46"/>
      <c r="G26" s="47"/>
    </row>
    <row r="27" spans="1:14" x14ac:dyDescent="0.2">
      <c r="A27" s="19"/>
      <c r="B27" s="19"/>
      <c r="C27" s="19"/>
      <c r="D27" s="12"/>
      <c r="E27" s="12"/>
    </row>
    <row r="28" spans="1:14" x14ac:dyDescent="0.2">
      <c r="A28" s="19"/>
      <c r="B28" s="19"/>
      <c r="C28" s="19"/>
      <c r="D28" s="12"/>
      <c r="E28" s="12"/>
    </row>
  </sheetData>
  <phoneticPr fontId="4" type="noConversion"/>
  <pageMargins left="0.5" right="0.5" top="0.5" bottom="0.5" header="0.3" footer="0.3"/>
  <pageSetup orientation="portrait" r:id="rId1"/>
  <headerFooter scaleWithDoc="0">
    <oddFooter>&amp;L&amp;"Century Gothic,Regular"FinCEN SAR - Securities/Futures&amp;R&amp;"Century Gothic,Regular"Page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Exhibit 1</vt:lpstr>
      <vt:lpstr>Exhibit 2</vt:lpstr>
      <vt:lpstr>Exhibit 3</vt:lpstr>
      <vt:lpstr>Exhibit 4</vt:lpstr>
      <vt:lpstr>Exhibit 5</vt:lpstr>
      <vt:lpstr>Exhibit 6</vt:lpstr>
      <vt:lpstr>Exhibit 7</vt:lpstr>
      <vt:lpstr>Exhibit 8</vt:lpstr>
      <vt:lpstr>Exhibit 9</vt:lpstr>
      <vt:lpstr>'Exhibit 2'!Print_Titles</vt:lpstr>
      <vt:lpstr>'Exhibit 3'!Print_Titles</vt:lpstr>
      <vt:lpstr>'Exhibit 4'!Print_Titles</vt:lpstr>
      <vt:lpstr>'Exhibit 5'!Print_Titles</vt:lpstr>
    </vt:vector>
  </TitlesOfParts>
  <Company>FinCEN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WarneA</dc:creator>
  <cp:lastModifiedBy>MacIntyre, Amy</cp:lastModifiedBy>
  <cp:lastPrinted>2017-02-01T14:28:02Z</cp:lastPrinted>
  <dcterms:created xsi:type="dcterms:W3CDTF">2003-06-02T20:21:44Z</dcterms:created>
  <dcterms:modified xsi:type="dcterms:W3CDTF">2025-08-12T16:40:10Z</dcterms:modified>
</cp:coreProperties>
</file>